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07e042298ecf46/Desktop/Audit Docs 2026-27/"/>
    </mc:Choice>
  </mc:AlternateContent>
  <xr:revisionPtr revIDLastSave="13" documentId="8_{D83D7491-0808-42B2-8F8F-AAA0C4A0BF62}" xr6:coauthVersionLast="47" xr6:coauthVersionMax="47" xr10:uidLastSave="{B57F73D6-B00C-468C-ABBD-7EF80DF4248F}"/>
  <bookViews>
    <workbookView xWindow="-108" yWindow="-108" windowWidth="23256" windowHeight="12456" xr2:uid="{0F164638-63BD-40F3-87FC-E1D83545EE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1" l="1"/>
  <c r="Q41" i="1"/>
  <c r="P41" i="1"/>
  <c r="O41" i="1"/>
  <c r="L41" i="1"/>
  <c r="K41" i="1"/>
  <c r="I41" i="1"/>
  <c r="H41" i="1"/>
  <c r="F41" i="1"/>
  <c r="E41" i="1"/>
  <c r="B41" i="1"/>
  <c r="R32" i="1"/>
  <c r="Q32" i="1"/>
  <c r="P32" i="1"/>
  <c r="O32" i="1"/>
  <c r="L32" i="1"/>
  <c r="K32" i="1"/>
  <c r="I32" i="1"/>
  <c r="H32" i="1"/>
  <c r="F32" i="1"/>
  <c r="E32" i="1"/>
  <c r="B32" i="1"/>
  <c r="R25" i="1"/>
  <c r="Q25" i="1"/>
  <c r="P25" i="1"/>
  <c r="O25" i="1"/>
  <c r="M25" i="1"/>
  <c r="L25" i="1"/>
  <c r="K25" i="1"/>
  <c r="I25" i="1"/>
  <c r="H25" i="1"/>
  <c r="F25" i="1"/>
  <c r="E25" i="1"/>
  <c r="C25" i="1"/>
  <c r="C42" i="1" s="1"/>
  <c r="B25" i="1"/>
  <c r="R16" i="1"/>
  <c r="Q16" i="1"/>
  <c r="P16" i="1"/>
  <c r="O16" i="1"/>
  <c r="M16" i="1"/>
  <c r="L16" i="1"/>
  <c r="K16" i="1"/>
  <c r="I16" i="1"/>
  <c r="I42" i="1" s="1"/>
  <c r="H16" i="1"/>
  <c r="F16" i="1"/>
  <c r="E16" i="1"/>
  <c r="B16" i="1"/>
  <c r="B42" i="1" s="1"/>
  <c r="O42" i="1" l="1"/>
  <c r="F42" i="1"/>
  <c r="R42" i="1"/>
  <c r="L42" i="1"/>
  <c r="Q42" i="1"/>
  <c r="P42" i="1"/>
  <c r="E42" i="1"/>
  <c r="K42" i="1"/>
  <c r="H42" i="1"/>
  <c r="M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Main user</author>
    <author>tc={FFB9C191-781A-44C9-90ED-407A2174A47F}</author>
  </authors>
  <commentList>
    <comment ref="K6" authorId="0" shapeId="0" xr:uid="{750C99E9-6E10-4964-BAF1-B94E7F519ED6}">
      <text>
        <r>
          <rPr>
            <i/>
            <sz val="9"/>
            <rFont val="Arial"/>
            <family val="2"/>
          </rPr>
          <t>Valuation of £120,000 provided by Julian Harris - 205f/2015 refers</t>
        </r>
      </text>
    </comment>
    <comment ref="Q6" authorId="1" shapeId="0" xr:uid="{FFB9C191-781A-44C9-90ED-407A2174A47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valuation as shown in the notes - not the purchase cost.</t>
      </text>
    </comment>
  </commentList>
</comments>
</file>

<file path=xl/sharedStrings.xml><?xml version="1.0" encoding="utf-8"?>
<sst xmlns="http://schemas.openxmlformats.org/spreadsheetml/2006/main" count="68" uniqueCount="60">
  <si>
    <t>ST ENDELLION PARISH COUNCIL ASSET REGISTER</t>
  </si>
  <si>
    <t>2012/13</t>
  </si>
  <si>
    <t>2013/14</t>
  </si>
  <si>
    <t>2014/15</t>
  </si>
  <si>
    <t>2016/17</t>
  </si>
  <si>
    <t>CODES
(1) Acquired [A]     (2) Repairs [R]
(3) Upgraded [U]     (4) Disposal [D]
(5) Life Estimate [L]</t>
  </si>
  <si>
    <t>Insurance Value</t>
  </si>
  <si>
    <t>Purchase Price</t>
  </si>
  <si>
    <t>Value for Annual Return</t>
  </si>
  <si>
    <t>Dates</t>
  </si>
  <si>
    <t>Cost of Repairs</t>
  </si>
  <si>
    <t>Notes</t>
  </si>
  <si>
    <t>Land and Buildings</t>
  </si>
  <si>
    <t>The Main, Port Gaverne</t>
  </si>
  <si>
    <t>New Road WCs and shop</t>
  </si>
  <si>
    <t>Main Car Park</t>
  </si>
  <si>
    <t>Main CP Ticket Machines</t>
  </si>
  <si>
    <t>Main WCs and Catering Kiosk</t>
  </si>
  <si>
    <t xml:space="preserve">2018/19 &amp; 2019/20 build cost </t>
  </si>
  <si>
    <t>The Playing Field, Trewetha Lane</t>
  </si>
  <si>
    <t>Trelights Village Green</t>
  </si>
  <si>
    <t>St Endellion Cemetery</t>
  </si>
  <si>
    <t>Field adj. to playing field</t>
  </si>
  <si>
    <t>War Memorial</t>
  </si>
  <si>
    <t>Valued at £35K by Drew Memorials in 2019</t>
  </si>
  <si>
    <t>General Contents (Defib, turnstiles-Roscarrock</t>
  </si>
  <si>
    <t>Sports Equipment</t>
  </si>
  <si>
    <t>Basketball net</t>
  </si>
  <si>
    <t>01/03/2022 (U)</t>
  </si>
  <si>
    <t>Swings</t>
  </si>
  <si>
    <t>Basket swing and wobbly belt see-saw</t>
  </si>
  <si>
    <t>Play ship</t>
  </si>
  <si>
    <t>Activity Net &amp; play frame</t>
  </si>
  <si>
    <t>01/03/2022 (A)</t>
  </si>
  <si>
    <t>Purchase and Installation Playground Equip</t>
  </si>
  <si>
    <t>Leat Sluice Gate</t>
  </si>
  <si>
    <t>Welcome to PI Sign</t>
  </si>
  <si>
    <t>05/05/2021 (A)</t>
  </si>
  <si>
    <t>Rebound Bollards</t>
  </si>
  <si>
    <t xml:space="preserve">Two bollards, Church Hill </t>
  </si>
  <si>
    <t>Outside Equipment</t>
  </si>
  <si>
    <t>Termed 'Outside Equipment' on insurance</t>
  </si>
  <si>
    <t>Street furniture (2 Bus shelters, 7 benches, 5 notice boards, phone box, 5 large bins, 3 small bins</t>
  </si>
  <si>
    <t>Termed 'Street Furniture' on insurance</t>
  </si>
  <si>
    <t>Gates and fences</t>
  </si>
  <si>
    <t>WC sensors</t>
  </si>
  <si>
    <t>CCTV New Road and The Main Carpark</t>
  </si>
  <si>
    <t xml:space="preserve">General Contents  </t>
  </si>
  <si>
    <t>Termed 'General Contents' on insurance</t>
  </si>
  <si>
    <t>TOTAL</t>
  </si>
  <si>
    <t>01/10/2018 [A)</t>
  </si>
  <si>
    <t>Laptop x2</t>
  </si>
  <si>
    <t xml:space="preserve">Total </t>
  </si>
  <si>
    <t>Total</t>
  </si>
  <si>
    <t>Insurance Value - 2025/26</t>
  </si>
  <si>
    <t xml:space="preserve">Valuation of £120K provided by Julian Harris in 2015 </t>
  </si>
  <si>
    <t>Mainland Bridge</t>
  </si>
  <si>
    <t>Projector</t>
  </si>
  <si>
    <t>Flowerbeds / Flowers Memorial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</si>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</sst>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[$£-809]* #,##0.00_-;\-[$£-809]* #,##0.00_-;_-[$£-809]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1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trike/>
      <sz val="9"/>
      <name val="Arial"/>
      <family val="2"/>
    </font>
    <font>
      <strike/>
      <sz val="9"/>
      <color indexed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41" fontId="4" fillId="2" borderId="0" xfId="1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41" fontId="4" fillId="3" borderId="0" xfId="1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4" fillId="2" borderId="0" xfId="1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5" fontId="5" fillId="0" borderId="0" xfId="0" applyNumberFormat="1" applyFont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2" fillId="0" borderId="0" xfId="0" quotePrefix="1" applyNumberFormat="1" applyFont="1" applyAlignment="1">
      <alignment vertical="center" wrapText="1"/>
    </xf>
    <xf numFmtId="41" fontId="5" fillId="0" borderId="0" xfId="0" applyNumberFormat="1" applyFont="1" applyAlignment="1">
      <alignment horizontal="center" vertical="center"/>
    </xf>
    <xf numFmtId="164" fontId="2" fillId="2" borderId="0" xfId="1" applyNumberFormat="1" applyFont="1" applyAlignment="1">
      <alignment vertical="center"/>
    </xf>
    <xf numFmtId="14" fontId="2" fillId="0" borderId="0" xfId="0" quotePrefix="1" applyNumberFormat="1" applyFont="1" applyAlignment="1">
      <alignment horizontal="center" vertical="center"/>
    </xf>
    <xf numFmtId="164" fontId="6" fillId="3" borderId="0" xfId="1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quotePrefix="1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 wrapText="1"/>
    </xf>
    <xf numFmtId="164" fontId="10" fillId="0" borderId="0" xfId="0" applyNumberFormat="1" applyFont="1" applyAlignment="1">
      <alignment vertical="center"/>
    </xf>
    <xf numFmtId="164" fontId="11" fillId="2" borderId="0" xfId="1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 wrapText="1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le Harrison" id="{A05A77EC-9FE4-4E4E-8C60-10EB6DCAD48F}" userId="2c07e042298ecf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6" dT="2026-03-23T15:52:03.89" personId="{A05A77EC-9FE4-4E4E-8C60-10EB6DCAD48F}" id="{FFB9C191-781A-44C9-90ED-407A2174A47F}">
    <text>This is a valuation as shown in the notes - not the purchase cost.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65F4-A6FD-4139-A55D-EEF4BE7E58BC}">
  <dimension ref="A1:X43"/>
  <sheetViews>
    <sheetView tabSelected="1" workbookViewId="0">
      <selection activeCell="N42" sqref="N42"/>
    </sheetView>
  </sheetViews>
  <sheetFormatPr defaultColWidth="10.33203125" defaultRowHeight="11.4" x14ac:dyDescent="0.3"/>
  <cols>
    <col min="1" max="1" width="35.6640625" style="13" customWidth="1"/>
    <col min="2" max="3" width="10.33203125" style="51" hidden="1" customWidth="1"/>
    <col min="4" max="4" width="2.33203125" style="51" hidden="1" customWidth="1"/>
    <col min="5" max="6" width="10.33203125" style="51" hidden="1" customWidth="1"/>
    <col min="7" max="7" width="2.33203125" style="51" hidden="1" customWidth="1"/>
    <col min="8" max="9" width="10.33203125" style="51" hidden="1" customWidth="1"/>
    <col min="10" max="10" width="2.33203125" style="51" hidden="1" customWidth="1"/>
    <col min="11" max="13" width="10.33203125" style="51" hidden="1" customWidth="1"/>
    <col min="14" max="14" width="12.33203125" style="52" customWidth="1"/>
    <col min="15" max="15" width="10.77734375" style="51" bestFit="1" customWidth="1"/>
    <col min="16" max="16" width="10.33203125" style="51" hidden="1" customWidth="1"/>
    <col min="17" max="17" width="10.77734375" style="51" bestFit="1" customWidth="1"/>
    <col min="18" max="18" width="12.109375" style="11" bestFit="1" customWidth="1"/>
    <col min="19" max="19" width="56" style="14" bestFit="1" customWidth="1"/>
    <col min="20" max="21" width="10.33203125" style="14"/>
    <col min="22" max="22" width="20.5546875" style="14" customWidth="1"/>
    <col min="23" max="23" width="10.6640625" style="14" bestFit="1" customWidth="1"/>
    <col min="24" max="16384" width="10.33203125" style="14"/>
  </cols>
  <sheetData>
    <row r="1" spans="1:21" s="3" customFormat="1" ht="22.8" x14ac:dyDescent="0.3">
      <c r="A1" s="1" t="s">
        <v>0</v>
      </c>
      <c r="B1" s="2" t="s">
        <v>1</v>
      </c>
      <c r="C1" s="2"/>
      <c r="D1" s="2"/>
      <c r="E1" s="2" t="s">
        <v>2</v>
      </c>
      <c r="F1" s="2"/>
      <c r="G1" s="2"/>
      <c r="H1" s="2" t="s">
        <v>3</v>
      </c>
      <c r="I1" s="2"/>
      <c r="J1" s="2"/>
      <c r="K1" s="2" t="s">
        <v>4</v>
      </c>
      <c r="L1" s="2"/>
      <c r="M1" s="2"/>
      <c r="N1" s="2" t="s">
        <v>59</v>
      </c>
      <c r="O1" s="2"/>
      <c r="P1" s="2"/>
      <c r="Q1" s="2"/>
      <c r="R1" s="2"/>
    </row>
    <row r="2" spans="1:21" s="3" customFormat="1" ht="45.6" x14ac:dyDescent="0.3">
      <c r="A2" s="4" t="s">
        <v>5</v>
      </c>
      <c r="B2" s="2"/>
      <c r="C2" s="1" t="s">
        <v>6</v>
      </c>
      <c r="E2" s="2"/>
      <c r="F2" s="1" t="s">
        <v>6</v>
      </c>
      <c r="H2" s="5" t="s">
        <v>7</v>
      </c>
      <c r="I2" s="1" t="s">
        <v>6</v>
      </c>
      <c r="K2" s="5" t="s">
        <v>7</v>
      </c>
      <c r="L2" s="5" t="s">
        <v>8</v>
      </c>
      <c r="M2" s="1" t="s">
        <v>6</v>
      </c>
      <c r="N2" s="1" t="s">
        <v>9</v>
      </c>
      <c r="O2" s="5" t="s">
        <v>7</v>
      </c>
      <c r="P2" s="5" t="s">
        <v>10</v>
      </c>
      <c r="Q2" s="5" t="s">
        <v>8</v>
      </c>
      <c r="R2" s="6" t="s">
        <v>54</v>
      </c>
      <c r="S2" s="3" t="s">
        <v>11</v>
      </c>
    </row>
    <row r="3" spans="1:21" ht="12" x14ac:dyDescent="0.3">
      <c r="A3" s="7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10"/>
      <c r="O3" s="8"/>
      <c r="P3" s="11"/>
      <c r="Q3" s="12"/>
      <c r="R3" s="8"/>
      <c r="S3" s="13"/>
    </row>
    <row r="4" spans="1:21" x14ac:dyDescent="0.3">
      <c r="A4" s="15" t="s">
        <v>13</v>
      </c>
      <c r="B4" s="16">
        <v>100</v>
      </c>
      <c r="C4" s="16"/>
      <c r="D4" s="16"/>
      <c r="E4" s="16"/>
      <c r="F4" s="16">
        <v>100</v>
      </c>
      <c r="G4" s="16"/>
      <c r="H4" s="16"/>
      <c r="I4" s="16">
        <v>100</v>
      </c>
      <c r="J4" s="16"/>
      <c r="K4" s="16"/>
      <c r="L4" s="17">
        <v>100</v>
      </c>
      <c r="M4" s="16">
        <v>100</v>
      </c>
      <c r="N4" s="18"/>
      <c r="O4" s="16"/>
      <c r="P4" s="16">
        <v>425</v>
      </c>
      <c r="Q4" s="19"/>
      <c r="R4" s="16"/>
      <c r="U4" s="20"/>
    </row>
    <row r="5" spans="1:21" x14ac:dyDescent="0.3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6"/>
      <c r="N5" s="18"/>
      <c r="O5" s="16"/>
      <c r="P5" s="16"/>
      <c r="Q5" s="19"/>
      <c r="R5" s="16">
        <v>18000</v>
      </c>
      <c r="U5" s="20"/>
    </row>
    <row r="6" spans="1:21" x14ac:dyDescent="0.3">
      <c r="A6" s="15" t="s">
        <v>14</v>
      </c>
      <c r="B6" s="16"/>
      <c r="C6" s="16"/>
      <c r="D6" s="16"/>
      <c r="E6" s="16"/>
      <c r="F6" s="16"/>
      <c r="G6" s="16"/>
      <c r="H6" s="16"/>
      <c r="I6" s="16"/>
      <c r="J6" s="16"/>
      <c r="K6" s="16">
        <v>1</v>
      </c>
      <c r="L6" s="17">
        <v>1</v>
      </c>
      <c r="M6" s="16">
        <v>120000</v>
      </c>
      <c r="N6" s="18"/>
      <c r="O6" s="16"/>
      <c r="P6" s="16"/>
      <c r="Q6" s="21">
        <v>120000</v>
      </c>
      <c r="R6" s="16">
        <v>324513</v>
      </c>
      <c r="S6" s="14" t="s">
        <v>55</v>
      </c>
      <c r="U6" s="20"/>
    </row>
    <row r="7" spans="1:21" x14ac:dyDescent="0.3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>
        <v>397577</v>
      </c>
      <c r="L7" s="17">
        <v>397577</v>
      </c>
      <c r="M7" s="16">
        <v>450000</v>
      </c>
      <c r="N7" s="18"/>
      <c r="O7" s="16">
        <v>397577</v>
      </c>
      <c r="P7" s="16"/>
      <c r="Q7" s="19">
        <v>397577</v>
      </c>
      <c r="R7" s="16">
        <v>397577</v>
      </c>
      <c r="U7" s="20"/>
    </row>
    <row r="8" spans="1:21" x14ac:dyDescent="0.3">
      <c r="A8" s="23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8"/>
      <c r="O8" s="16">
        <v>21000</v>
      </c>
      <c r="P8" s="16">
        <v>506</v>
      </c>
      <c r="Q8" s="19">
        <v>21000</v>
      </c>
      <c r="R8" s="16">
        <v>21000</v>
      </c>
      <c r="U8" s="24"/>
    </row>
    <row r="9" spans="1:21" x14ac:dyDescent="0.3">
      <c r="A9" s="23" t="s">
        <v>17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5"/>
      <c r="M9" s="16"/>
      <c r="N9" s="26">
        <v>43479</v>
      </c>
      <c r="O9" s="16">
        <v>191972</v>
      </c>
      <c r="P9" s="16"/>
      <c r="Q9" s="27">
        <v>191972</v>
      </c>
      <c r="R9" s="16">
        <v>203923</v>
      </c>
      <c r="S9" s="14" t="s">
        <v>18</v>
      </c>
    </row>
    <row r="10" spans="1:21" x14ac:dyDescent="0.3">
      <c r="A10" s="15" t="s">
        <v>19</v>
      </c>
      <c r="B10" s="16">
        <v>125</v>
      </c>
      <c r="C10" s="16"/>
      <c r="D10" s="16"/>
      <c r="E10" s="16"/>
      <c r="F10" s="16">
        <v>125</v>
      </c>
      <c r="G10" s="16"/>
      <c r="H10" s="16"/>
      <c r="I10" s="16">
        <v>125</v>
      </c>
      <c r="J10" s="16"/>
      <c r="K10" s="16"/>
      <c r="L10" s="17">
        <v>125</v>
      </c>
      <c r="M10" s="16">
        <v>125</v>
      </c>
      <c r="N10" s="18"/>
      <c r="O10" s="16"/>
      <c r="P10" s="16"/>
      <c r="Q10" s="19"/>
      <c r="R10" s="16"/>
      <c r="S10" s="13"/>
      <c r="U10" s="20"/>
    </row>
    <row r="11" spans="1:21" ht="12" x14ac:dyDescent="0.3">
      <c r="A11" s="15" t="s">
        <v>20</v>
      </c>
      <c r="B11" s="16">
        <v>1</v>
      </c>
      <c r="C11" s="28"/>
      <c r="D11" s="28"/>
      <c r="E11" s="16"/>
      <c r="F11" s="16">
        <v>1</v>
      </c>
      <c r="G11" s="28"/>
      <c r="H11" s="16"/>
      <c r="I11" s="16">
        <v>1</v>
      </c>
      <c r="J11" s="28"/>
      <c r="K11" s="16"/>
      <c r="L11" s="17">
        <v>1</v>
      </c>
      <c r="M11" s="16">
        <v>1</v>
      </c>
      <c r="N11" s="29"/>
      <c r="O11" s="16"/>
      <c r="P11" s="16"/>
      <c r="Q11" s="19"/>
      <c r="R11" s="16"/>
      <c r="S11" s="13"/>
      <c r="U11" s="20"/>
    </row>
    <row r="12" spans="1:21" x14ac:dyDescent="0.3">
      <c r="A12" s="15" t="s">
        <v>21</v>
      </c>
      <c r="B12" s="16">
        <v>2434</v>
      </c>
      <c r="C12" s="16"/>
      <c r="D12" s="16"/>
      <c r="E12" s="16"/>
      <c r="F12" s="16">
        <v>2434</v>
      </c>
      <c r="G12" s="16"/>
      <c r="H12" s="16"/>
      <c r="I12" s="16">
        <v>2434</v>
      </c>
      <c r="J12" s="16"/>
      <c r="K12" s="16"/>
      <c r="L12" s="17">
        <v>2434</v>
      </c>
      <c r="M12" s="16">
        <v>2434</v>
      </c>
      <c r="N12" s="18"/>
      <c r="O12" s="16"/>
      <c r="P12" s="16"/>
      <c r="Q12" s="19"/>
      <c r="R12" s="16"/>
      <c r="S12" s="13"/>
      <c r="U12" s="20"/>
    </row>
    <row r="13" spans="1:21" x14ac:dyDescent="0.3">
      <c r="A13" s="15" t="s">
        <v>22</v>
      </c>
      <c r="B13" s="16">
        <v>14146</v>
      </c>
      <c r="C13" s="16"/>
      <c r="D13" s="16"/>
      <c r="E13" s="16"/>
      <c r="F13" s="16">
        <v>14146</v>
      </c>
      <c r="G13" s="16"/>
      <c r="H13" s="16"/>
      <c r="I13" s="16">
        <v>14146</v>
      </c>
      <c r="J13" s="16"/>
      <c r="K13" s="16"/>
      <c r="L13" s="17">
        <v>14146</v>
      </c>
      <c r="M13" s="16">
        <v>14146</v>
      </c>
      <c r="N13" s="18"/>
      <c r="O13" s="16"/>
      <c r="P13" s="16"/>
      <c r="Q13" s="19"/>
      <c r="R13" s="16"/>
      <c r="U13" s="20"/>
    </row>
    <row r="14" spans="1:21" x14ac:dyDescent="0.3">
      <c r="A14" s="15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26">
        <v>43525</v>
      </c>
      <c r="O14" s="16">
        <v>1</v>
      </c>
      <c r="P14" s="16"/>
      <c r="Q14" s="19">
        <v>30000</v>
      </c>
      <c r="R14" s="16">
        <v>30000</v>
      </c>
      <c r="S14" s="30" t="s">
        <v>24</v>
      </c>
      <c r="U14" s="20"/>
    </row>
    <row r="15" spans="1:21" ht="22.8" x14ac:dyDescent="0.3">
      <c r="A15" s="15" t="s">
        <v>25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  <c r="N15" s="26"/>
      <c r="O15" s="16">
        <v>23000</v>
      </c>
      <c r="P15" s="16"/>
      <c r="Q15" s="19">
        <v>23000</v>
      </c>
      <c r="R15" s="16">
        <v>23671</v>
      </c>
      <c r="S15" s="30"/>
      <c r="U15" s="20"/>
    </row>
    <row r="16" spans="1:21" x14ac:dyDescent="0.3">
      <c r="A16" s="31" t="s">
        <v>53</v>
      </c>
      <c r="B16" s="32">
        <f>SUM(B4:B13)</f>
        <v>16806</v>
      </c>
      <c r="C16" s="32"/>
      <c r="D16" s="32"/>
      <c r="E16" s="32">
        <f>SUM(E4:E13)</f>
        <v>0</v>
      </c>
      <c r="F16" s="32">
        <f>SUM(F4:F13)</f>
        <v>16806</v>
      </c>
      <c r="G16" s="32"/>
      <c r="H16" s="32">
        <f>SUM(H4:H13)</f>
        <v>0</v>
      </c>
      <c r="I16" s="32">
        <f>SUM(I4:I13)</f>
        <v>16806</v>
      </c>
      <c r="J16" s="32"/>
      <c r="K16" s="32">
        <f>SUM(K4:K13)</f>
        <v>397578</v>
      </c>
      <c r="L16" s="33">
        <f>SUM(L4:L13)</f>
        <v>414384</v>
      </c>
      <c r="M16" s="32">
        <f>SUM(M4:M13)</f>
        <v>586806</v>
      </c>
      <c r="N16" s="34"/>
      <c r="O16" s="32">
        <f>SUM(O4:O15)</f>
        <v>633550</v>
      </c>
      <c r="P16" s="32">
        <f>SUM(P4:P15)</f>
        <v>931</v>
      </c>
      <c r="Q16" s="32">
        <f>SUM(Q4:Q15)</f>
        <v>783549</v>
      </c>
      <c r="R16" s="32">
        <f>SUM(R3:R15)</f>
        <v>1018684</v>
      </c>
      <c r="U16" s="20"/>
    </row>
    <row r="17" spans="1:22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6"/>
      <c r="N17" s="18"/>
      <c r="O17" s="16"/>
      <c r="P17" s="16"/>
      <c r="Q17" s="19"/>
      <c r="R17" s="22"/>
    </row>
    <row r="18" spans="1:22" x14ac:dyDescent="0.3">
      <c r="A18" s="15" t="s">
        <v>26</v>
      </c>
      <c r="B18" s="16">
        <v>25061</v>
      </c>
      <c r="C18" s="16">
        <v>25967</v>
      </c>
      <c r="D18" s="16"/>
      <c r="E18" s="16"/>
      <c r="F18" s="16">
        <v>25061</v>
      </c>
      <c r="G18" s="16"/>
      <c r="H18" s="16"/>
      <c r="I18" s="16"/>
      <c r="J18" s="16"/>
      <c r="K18" s="16"/>
      <c r="L18" s="17">
        <v>25061</v>
      </c>
      <c r="M18" s="16">
        <v>27548</v>
      </c>
      <c r="N18" s="18"/>
      <c r="O18" s="16"/>
      <c r="P18" s="16">
        <v>2430</v>
      </c>
      <c r="Q18" s="19">
        <v>10000</v>
      </c>
      <c r="R18" s="16">
        <v>10000</v>
      </c>
    </row>
    <row r="19" spans="1:22" x14ac:dyDescent="0.3">
      <c r="A19" s="15" t="s">
        <v>27</v>
      </c>
      <c r="B19" s="16"/>
      <c r="C19" s="16"/>
      <c r="D19" s="16"/>
      <c r="E19" s="16"/>
      <c r="F19" s="16"/>
      <c r="G19" s="16"/>
      <c r="H19" s="16">
        <v>633</v>
      </c>
      <c r="I19" s="16"/>
      <c r="J19" s="16"/>
      <c r="K19" s="16"/>
      <c r="L19" s="17">
        <v>633</v>
      </c>
      <c r="M19" s="16"/>
      <c r="N19" s="18" t="s">
        <v>28</v>
      </c>
      <c r="O19" s="16">
        <v>474</v>
      </c>
      <c r="P19" s="16"/>
      <c r="Q19" s="19"/>
      <c r="R19" s="16">
        <v>474</v>
      </c>
      <c r="S19" s="13"/>
    </row>
    <row r="20" spans="1:22" x14ac:dyDescent="0.3">
      <c r="A20" s="15" t="s">
        <v>29</v>
      </c>
      <c r="B20" s="16"/>
      <c r="C20" s="16"/>
      <c r="D20" s="16"/>
      <c r="E20" s="16"/>
      <c r="F20" s="16"/>
      <c r="G20" s="16"/>
      <c r="H20" s="16">
        <v>4333</v>
      </c>
      <c r="I20" s="16"/>
      <c r="J20" s="16"/>
      <c r="K20" s="16"/>
      <c r="L20" s="17">
        <v>4333</v>
      </c>
      <c r="M20" s="16"/>
      <c r="N20" s="18"/>
      <c r="O20" s="16"/>
      <c r="P20" s="16"/>
      <c r="Q20" s="19"/>
      <c r="R20" s="16"/>
      <c r="S20" s="13"/>
    </row>
    <row r="21" spans="1:22" s="38" customFormat="1" x14ac:dyDescent="0.2">
      <c r="A21" s="35" t="s">
        <v>30</v>
      </c>
      <c r="B21" s="36"/>
      <c r="C21" s="36"/>
      <c r="D21" s="36"/>
      <c r="E21" s="36"/>
      <c r="F21" s="36"/>
      <c r="G21" s="36"/>
      <c r="H21" s="36"/>
      <c r="I21" s="36"/>
      <c r="J21" s="36"/>
      <c r="K21" s="16">
        <v>8252</v>
      </c>
      <c r="L21" s="17">
        <v>8252</v>
      </c>
      <c r="M21" s="16">
        <v>8252</v>
      </c>
      <c r="N21" s="37"/>
      <c r="O21" s="16">
        <v>8252</v>
      </c>
      <c r="P21" s="16"/>
      <c r="Q21" s="19"/>
      <c r="R21" s="16">
        <v>8252</v>
      </c>
      <c r="S21" s="13"/>
    </row>
    <row r="22" spans="1:22" x14ac:dyDescent="0.3">
      <c r="A22" s="15" t="s">
        <v>31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3" t="s">
        <v>50</v>
      </c>
      <c r="O22" s="16">
        <v>30098</v>
      </c>
      <c r="P22" s="16"/>
      <c r="Q22" s="19"/>
      <c r="R22" s="16">
        <v>30098</v>
      </c>
      <c r="V22" s="30"/>
    </row>
    <row r="23" spans="1:22" x14ac:dyDescent="0.3">
      <c r="A23" s="15" t="s">
        <v>32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8" t="s">
        <v>33</v>
      </c>
      <c r="O23" s="16">
        <v>28750</v>
      </c>
      <c r="P23" s="16"/>
      <c r="Q23" s="27"/>
      <c r="R23" s="39">
        <v>28750</v>
      </c>
      <c r="S23" s="30"/>
      <c r="V23" s="30"/>
    </row>
    <row r="24" spans="1:22" x14ac:dyDescent="0.3">
      <c r="A24" s="15" t="s">
        <v>34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8"/>
      <c r="O24" s="16"/>
      <c r="P24" s="16"/>
      <c r="Q24" s="27">
        <v>90000</v>
      </c>
      <c r="R24" s="39">
        <v>90000</v>
      </c>
      <c r="S24" s="30"/>
      <c r="V24" s="30"/>
    </row>
    <row r="25" spans="1:22" x14ac:dyDescent="0.3">
      <c r="A25" s="31" t="s">
        <v>52</v>
      </c>
      <c r="B25" s="32">
        <f>SUM(B17:B24)</f>
        <v>25061</v>
      </c>
      <c r="C25" s="32">
        <f>SUM(C17:C24)</f>
        <v>25967</v>
      </c>
      <c r="D25" s="32"/>
      <c r="E25" s="32">
        <f>SUM(E17:E24)</f>
        <v>0</v>
      </c>
      <c r="F25" s="32">
        <f>SUM(F17:F24)</f>
        <v>25061</v>
      </c>
      <c r="G25" s="32"/>
      <c r="H25" s="32">
        <f>SUM(H17:H24)</f>
        <v>4966</v>
      </c>
      <c r="I25" s="32">
        <f>SUM(I17:I24)</f>
        <v>0</v>
      </c>
      <c r="J25" s="32"/>
      <c r="K25" s="32">
        <f>SUM(K17:K24)</f>
        <v>8252</v>
      </c>
      <c r="L25" s="33">
        <f>SUM(L18:L24)</f>
        <v>38279</v>
      </c>
      <c r="M25" s="32">
        <f>SUM(M17:M24)</f>
        <v>35800</v>
      </c>
      <c r="N25" s="34"/>
      <c r="O25" s="32">
        <f>SUM(O17:O24)</f>
        <v>67574</v>
      </c>
      <c r="P25" s="32">
        <f>SUM(P17:P24)</f>
        <v>2430</v>
      </c>
      <c r="Q25" s="32">
        <f>SUM(Q17:Q24)</f>
        <v>100000</v>
      </c>
      <c r="R25" s="32">
        <f>SUM(R17:R24)</f>
        <v>167574</v>
      </c>
    </row>
    <row r="26" spans="1:22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8"/>
      <c r="O26" s="16"/>
      <c r="P26" s="16"/>
      <c r="Q26" s="19"/>
      <c r="R26" s="22"/>
    </row>
    <row r="27" spans="1:22" x14ac:dyDescent="0.3">
      <c r="A27" s="15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6"/>
      <c r="N27" s="18"/>
      <c r="O27" s="16">
        <v>1500</v>
      </c>
      <c r="P27" s="16"/>
      <c r="Q27" s="19">
        <v>1500</v>
      </c>
      <c r="R27" s="16">
        <v>1500</v>
      </c>
    </row>
    <row r="28" spans="1:22" x14ac:dyDescent="0.3">
      <c r="A28" s="15" t="s">
        <v>36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40" t="s">
        <v>37</v>
      </c>
      <c r="O28" s="16">
        <v>490</v>
      </c>
      <c r="P28" s="16"/>
      <c r="Q28" s="19">
        <v>490</v>
      </c>
      <c r="R28" s="16">
        <v>490</v>
      </c>
    </row>
    <row r="29" spans="1:22" x14ac:dyDescent="0.3">
      <c r="A29" s="15" t="s">
        <v>38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6"/>
      <c r="N29" s="26">
        <v>43717</v>
      </c>
      <c r="O29" s="16">
        <v>419</v>
      </c>
      <c r="P29" s="16"/>
      <c r="Q29" s="19">
        <v>431</v>
      </c>
      <c r="R29" s="16">
        <v>431</v>
      </c>
      <c r="S29" s="14" t="s">
        <v>39</v>
      </c>
    </row>
    <row r="30" spans="1:22" x14ac:dyDescent="0.3">
      <c r="A30" s="15" t="s">
        <v>40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8"/>
      <c r="O30" s="16"/>
      <c r="P30" s="16"/>
      <c r="Q30" s="19">
        <v>1500</v>
      </c>
      <c r="R30" s="16">
        <v>1500</v>
      </c>
      <c r="S30" s="14" t="s">
        <v>41</v>
      </c>
    </row>
    <row r="31" spans="1:22" ht="34.200000000000003" x14ac:dyDescent="0.3">
      <c r="A31" s="41" t="s">
        <v>42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17"/>
      <c r="M31" s="42"/>
      <c r="N31" s="43"/>
      <c r="O31" s="42">
        <v>25000</v>
      </c>
      <c r="P31" s="16"/>
      <c r="Q31" s="19">
        <v>25000</v>
      </c>
      <c r="R31" s="42">
        <v>25921</v>
      </c>
      <c r="S31" s="14" t="s">
        <v>43</v>
      </c>
    </row>
    <row r="32" spans="1:22" x14ac:dyDescent="0.3">
      <c r="A32" s="44" t="s">
        <v>52</v>
      </c>
      <c r="B32" s="42">
        <f>SUM(B28:B31)</f>
        <v>0</v>
      </c>
      <c r="C32" s="42">
        <v>50470</v>
      </c>
      <c r="D32" s="42"/>
      <c r="E32" s="42">
        <f>SUM(E28:E31)</f>
        <v>0</v>
      </c>
      <c r="F32" s="42">
        <f>SUM(F28:F31)</f>
        <v>0</v>
      </c>
      <c r="G32" s="42"/>
      <c r="H32" s="42">
        <f>SUM(H28:H31)</f>
        <v>0</v>
      </c>
      <c r="I32" s="42">
        <f>SUM(I28:I31)</f>
        <v>0</v>
      </c>
      <c r="J32" s="42"/>
      <c r="K32" s="42">
        <f>SUM(K28:K31)</f>
        <v>0</v>
      </c>
      <c r="L32" s="33">
        <f>SUM(L28:L31)</f>
        <v>0</v>
      </c>
      <c r="M32" s="42">
        <v>59195</v>
      </c>
      <c r="N32" s="43"/>
      <c r="O32" s="42">
        <f>SUM(O28:O31)</f>
        <v>25909</v>
      </c>
      <c r="P32" s="32">
        <f>SUM(P28:P31)</f>
        <v>0</v>
      </c>
      <c r="Q32" s="32">
        <f>SUM(Q28:Q31)</f>
        <v>27421</v>
      </c>
      <c r="R32" s="42">
        <f>SUM(R28:R31)</f>
        <v>28342</v>
      </c>
    </row>
    <row r="33" spans="1:24" x14ac:dyDescent="0.3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16"/>
      <c r="N33" s="18"/>
      <c r="O33" s="16"/>
      <c r="P33" s="16"/>
      <c r="Q33" s="19"/>
      <c r="R33" s="22"/>
    </row>
    <row r="34" spans="1:24" x14ac:dyDescent="0.3">
      <c r="A34" s="15" t="s">
        <v>51</v>
      </c>
      <c r="B34" s="16"/>
      <c r="C34" s="16"/>
      <c r="D34" s="16"/>
      <c r="E34" s="16"/>
      <c r="F34" s="16"/>
      <c r="G34" s="16"/>
      <c r="H34" s="16">
        <v>547</v>
      </c>
      <c r="I34" s="16"/>
      <c r="J34" s="16"/>
      <c r="K34" s="16">
        <v>547</v>
      </c>
      <c r="L34" s="17">
        <v>547</v>
      </c>
      <c r="M34" s="16">
        <v>548</v>
      </c>
      <c r="N34" s="18"/>
      <c r="O34" s="16">
        <v>700</v>
      </c>
      <c r="P34" s="16"/>
      <c r="Q34" s="19">
        <v>700</v>
      </c>
      <c r="R34" s="16">
        <v>1000</v>
      </c>
    </row>
    <row r="35" spans="1:24" x14ac:dyDescent="0.3">
      <c r="A35" s="15" t="s">
        <v>57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7"/>
      <c r="M35" s="16"/>
      <c r="N35" s="18"/>
      <c r="O35" s="16">
        <v>327.13</v>
      </c>
      <c r="P35" s="16"/>
      <c r="Q35" s="19"/>
      <c r="R35" s="16">
        <v>327.13</v>
      </c>
    </row>
    <row r="36" spans="1:24" x14ac:dyDescent="0.3">
      <c r="A36" s="15" t="s">
        <v>58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6"/>
      <c r="N36" s="18"/>
      <c r="O36" s="16">
        <v>1000</v>
      </c>
      <c r="P36" s="16"/>
      <c r="Q36" s="19"/>
      <c r="R36" s="16">
        <v>1000</v>
      </c>
    </row>
    <row r="37" spans="1:24" x14ac:dyDescent="0.3">
      <c r="A37" s="15" t="s">
        <v>44</v>
      </c>
      <c r="B37" s="45">
        <v>2440</v>
      </c>
      <c r="C37" s="45">
        <v>2757</v>
      </c>
      <c r="D37" s="45"/>
      <c r="E37" s="45"/>
      <c r="F37" s="45">
        <v>2757</v>
      </c>
      <c r="G37" s="45"/>
      <c r="H37" s="45"/>
      <c r="I37" s="45"/>
      <c r="J37" s="45"/>
      <c r="K37" s="45"/>
      <c r="L37" s="46">
        <v>2440</v>
      </c>
      <c r="M37" s="45">
        <v>2925</v>
      </c>
      <c r="N37" s="47"/>
      <c r="O37" s="45"/>
      <c r="P37" s="45"/>
      <c r="Q37" s="19">
        <v>3000</v>
      </c>
      <c r="R37" s="16">
        <v>1500</v>
      </c>
    </row>
    <row r="38" spans="1:24" x14ac:dyDescent="0.3">
      <c r="A38" s="15" t="s">
        <v>45</v>
      </c>
      <c r="B38" s="16"/>
      <c r="C38" s="16"/>
      <c r="D38" s="16"/>
      <c r="E38" s="16"/>
      <c r="F38" s="16"/>
      <c r="G38" s="16"/>
      <c r="H38" s="16">
        <v>121</v>
      </c>
      <c r="I38" s="16"/>
      <c r="J38" s="16"/>
      <c r="K38" s="16"/>
      <c r="L38" s="17">
        <v>121</v>
      </c>
      <c r="M38" s="16"/>
      <c r="N38" s="18"/>
      <c r="O38" s="16"/>
      <c r="P38" s="16"/>
      <c r="Q38" s="19">
        <v>121</v>
      </c>
      <c r="R38" s="16"/>
    </row>
    <row r="39" spans="1:24" x14ac:dyDescent="0.3">
      <c r="A39" s="15" t="s">
        <v>46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7"/>
      <c r="M39" s="16"/>
      <c r="N39" s="18"/>
      <c r="O39" s="16">
        <v>4000</v>
      </c>
      <c r="P39" s="16"/>
      <c r="Q39" s="19">
        <v>4000</v>
      </c>
      <c r="R39" s="16">
        <v>4000</v>
      </c>
    </row>
    <row r="40" spans="1:24" x14ac:dyDescent="0.3">
      <c r="A40" s="54" t="s">
        <v>47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16"/>
      <c r="Q40" s="19"/>
      <c r="R40" s="16">
        <v>6000</v>
      </c>
      <c r="S40" s="14" t="s">
        <v>48</v>
      </c>
    </row>
    <row r="41" spans="1:24" x14ac:dyDescent="0.3">
      <c r="A41" s="44" t="s">
        <v>52</v>
      </c>
      <c r="B41" s="42">
        <f>SUM(B37:B40)</f>
        <v>2440</v>
      </c>
      <c r="C41" s="42">
        <v>50470</v>
      </c>
      <c r="D41" s="42"/>
      <c r="E41" s="42">
        <f>SUM(E37:E40)</f>
        <v>0</v>
      </c>
      <c r="F41" s="42">
        <f>SUM(F37:F40)</f>
        <v>2757</v>
      </c>
      <c r="G41" s="42"/>
      <c r="H41" s="42">
        <f>SUM(H37:H40)</f>
        <v>121</v>
      </c>
      <c r="I41" s="42">
        <f>SUM(I37:I40)</f>
        <v>0</v>
      </c>
      <c r="J41" s="42"/>
      <c r="K41" s="42">
        <f>SUM(K37:K40)</f>
        <v>0</v>
      </c>
      <c r="L41" s="33">
        <f>SUM(L37:L40)</f>
        <v>2561</v>
      </c>
      <c r="M41" s="42">
        <v>59195</v>
      </c>
      <c r="N41" s="43"/>
      <c r="O41" s="42">
        <f>SUM(O37:O40)</f>
        <v>4000</v>
      </c>
      <c r="P41" s="32">
        <f>SUM(P37:P40)</f>
        <v>0</v>
      </c>
      <c r="Q41" s="32">
        <f>SUM(Q37:Q40)</f>
        <v>7121</v>
      </c>
      <c r="R41" s="42">
        <f>SUM(R37:R40)</f>
        <v>11500</v>
      </c>
    </row>
    <row r="42" spans="1:24" s="50" customFormat="1" ht="12.6" thickBot="1" x14ac:dyDescent="0.35">
      <c r="A42" s="48" t="s">
        <v>49</v>
      </c>
      <c r="B42" s="49" t="e">
        <f>B16+B25+B32+#REF!</f>
        <v>#REF!</v>
      </c>
      <c r="C42" s="49" t="e">
        <f>C16+C25+C32+#REF!</f>
        <v>#REF!</v>
      </c>
      <c r="D42" s="49"/>
      <c r="E42" s="49" t="e">
        <f>E16+E25+E32+#REF!</f>
        <v>#REF!</v>
      </c>
      <c r="F42" s="49" t="e">
        <f>F16+F25+F32+#REF!</f>
        <v>#REF!</v>
      </c>
      <c r="G42" s="49"/>
      <c r="H42" s="49" t="e">
        <f>H16+H25+H32+#REF!</f>
        <v>#REF!</v>
      </c>
      <c r="I42" s="49" t="e">
        <f>I16+I25+I32+#REF!</f>
        <v>#REF!</v>
      </c>
      <c r="J42" s="49"/>
      <c r="K42" s="49" t="e">
        <f>K16+K25+K32+#REF!</f>
        <v>#REF!</v>
      </c>
      <c r="L42" s="49" t="e">
        <f>L16+L25+L32+#REF!</f>
        <v>#REF!</v>
      </c>
      <c r="M42" s="49" t="e">
        <f>M16+M25+M32+#REF!</f>
        <v>#REF!</v>
      </c>
      <c r="N42" s="29"/>
      <c r="O42" s="49">
        <f>O16+O25+O32+O41</f>
        <v>731033</v>
      </c>
      <c r="P42" s="49" t="e">
        <f>P16+P25+P32+#REF!</f>
        <v>#REF!</v>
      </c>
      <c r="Q42" s="49">
        <f>Q16+Q25+Q32+Q41</f>
        <v>918091</v>
      </c>
      <c r="R42" s="49">
        <f>R16+R25+R32+R41</f>
        <v>1226100</v>
      </c>
      <c r="V42" s="14"/>
      <c r="W42" s="14"/>
      <c r="X42" s="14"/>
    </row>
    <row r="43" spans="1:24" ht="12" thickTop="1" x14ac:dyDescent="0.3"/>
  </sheetData>
  <mergeCells count="1">
    <mergeCell ref="A40:O4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Harrison</dc:creator>
  <cp:lastModifiedBy>Danielle Harrison</cp:lastModifiedBy>
  <dcterms:created xsi:type="dcterms:W3CDTF">2025-04-07T12:10:44Z</dcterms:created>
  <dcterms:modified xsi:type="dcterms:W3CDTF">2026-04-07T08:12:09Z</dcterms:modified>
</cp:coreProperties>
</file>