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7DBB4F42-2DF9-4208-96E7-A57E65C8DFE6}" xr6:coauthVersionLast="47" xr6:coauthVersionMax="47" xr10:uidLastSave="{00000000-0000-0000-0000-000000000000}"/>
  <bookViews>
    <workbookView xWindow="1530" yWindow="1845" windowWidth="28800" windowHeight="1138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1" l="1"/>
  <c r="J94" i="1"/>
  <c r="I94" i="1"/>
  <c r="H94" i="1"/>
  <c r="G94" i="1"/>
  <c r="F94" i="1"/>
  <c r="E94" i="1"/>
  <c r="K72" i="1"/>
  <c r="J72" i="1"/>
  <c r="I72" i="1"/>
  <c r="H72" i="1"/>
  <c r="G72" i="1"/>
  <c r="F72" i="1"/>
  <c r="E72" i="1"/>
  <c r="K68" i="1"/>
  <c r="J68" i="1"/>
  <c r="I68" i="1"/>
  <c r="H68" i="1"/>
  <c r="G68" i="1"/>
  <c r="F68" i="1"/>
  <c r="E68" i="1"/>
  <c r="K55" i="1"/>
  <c r="J55" i="1"/>
  <c r="I55" i="1"/>
  <c r="H55" i="1"/>
  <c r="G55" i="1"/>
  <c r="F55" i="1"/>
  <c r="E55" i="1"/>
  <c r="K51" i="1"/>
  <c r="J51" i="1"/>
  <c r="I51" i="1"/>
  <c r="H51" i="1"/>
  <c r="G51" i="1"/>
  <c r="F51" i="1"/>
  <c r="E51" i="1"/>
  <c r="K45" i="1"/>
  <c r="J45" i="1"/>
  <c r="I45" i="1"/>
  <c r="H45" i="1"/>
  <c r="G45" i="1"/>
  <c r="F45" i="1"/>
  <c r="E45" i="1"/>
  <c r="K40" i="1"/>
  <c r="J40" i="1"/>
  <c r="I40" i="1"/>
  <c r="H40" i="1"/>
  <c r="G40" i="1"/>
  <c r="F40" i="1"/>
  <c r="E40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4" i="1"/>
  <c r="J24" i="1"/>
  <c r="I24" i="1"/>
  <c r="H24" i="1"/>
  <c r="G24" i="1"/>
  <c r="F24" i="1"/>
  <c r="E24" i="1"/>
  <c r="K20" i="1"/>
  <c r="J20" i="1"/>
  <c r="I20" i="1"/>
  <c r="H20" i="1"/>
  <c r="G20" i="1"/>
  <c r="F20" i="1"/>
  <c r="E20" i="1"/>
  <c r="K15" i="1"/>
  <c r="J15" i="1"/>
  <c r="I15" i="1"/>
  <c r="H15" i="1"/>
  <c r="G15" i="1"/>
  <c r="F15" i="1"/>
  <c r="E15" i="1"/>
  <c r="K10" i="1"/>
  <c r="K98" i="1" s="1"/>
  <c r="J10" i="1"/>
  <c r="J96" i="1" s="1"/>
  <c r="I10" i="1"/>
  <c r="I96" i="1" s="1"/>
  <c r="H10" i="1"/>
  <c r="H96" i="1" s="1"/>
  <c r="G10" i="1"/>
  <c r="G96" i="1" s="1"/>
  <c r="F10" i="1"/>
  <c r="F96" i="1" s="1"/>
  <c r="E10" i="1"/>
  <c r="E96" i="1" s="1"/>
  <c r="K96" i="1" l="1"/>
  <c r="E98" i="1"/>
  <c r="F98" i="1"/>
  <c r="G98" i="1"/>
  <c r="H98" i="1"/>
  <c r="I98" i="1"/>
  <c r="J98" i="1"/>
</calcChain>
</file>

<file path=xl/sharedStrings.xml><?xml version="1.0" encoding="utf-8"?>
<sst xmlns="http://schemas.openxmlformats.org/spreadsheetml/2006/main" count="111" uniqueCount="86">
  <si>
    <t>Aged Payables Detail</t>
  </si>
  <si>
    <t>St Endellion Parish Council</t>
  </si>
  <si>
    <t>As at 3 April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</si>
  <si>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</si>
  <si>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</si>
  <si>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</si>
  <si>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</si>
  <si>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</si>
  <si>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</si>
  <si>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</si>
  <si>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</si>
  <si>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</si>
  <si>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</si>
  <si>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</si>
  <si>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</si>
  <si>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</si>
  <si>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Total A1 Tree &amp; Grounds Ltd</t>
  </si>
  <si>
    <t>Clare Jon Expenses</t>
  </si>
  <si>
    <t>Expenses Feb-24</t>
  </si>
  <si>
    <t>Expenses Apr-24</t>
  </si>
  <si>
    <t>Total Clare Jon Expenses</t>
  </si>
  <si>
    <t>Cornwall ALC Ltd</t>
  </si>
  <si>
    <t>2324-680</t>
  </si>
  <si>
    <t>2425_143</t>
  </si>
  <si>
    <t>Total Cornwall ALC Ltd</t>
  </si>
  <si>
    <t>Cornwall Council</t>
  </si>
  <si>
    <t>RB12983311600</t>
  </si>
  <si>
    <t>Total Cornwall Council</t>
  </si>
  <si>
    <t>Corserv Facilities Ltd</t>
  </si>
  <si>
    <t>CINV-059603</t>
  </si>
  <si>
    <t>CINV-059636</t>
  </si>
  <si>
    <t>CINV-059641</t>
  </si>
  <si>
    <t>Total Corserv Facilities Ltd</t>
  </si>
  <si>
    <t>Danielle Harrison Expenses</t>
  </si>
  <si>
    <t>RB13003753370</t>
  </si>
  <si>
    <t>Total Danielle Harrison Expenses</t>
  </si>
  <si>
    <t>Flowbird Smart City UK</t>
  </si>
  <si>
    <t>U100006816</t>
  </si>
  <si>
    <t>U100007217</t>
  </si>
  <si>
    <t>Total Flowbird Smart City UK</t>
  </si>
  <si>
    <t>HMRC PAYE</t>
  </si>
  <si>
    <t>Agree PAYE</t>
  </si>
  <si>
    <t>Month 10</t>
  </si>
  <si>
    <t>Total HMRC PAYE</t>
  </si>
  <si>
    <t>Just Park</t>
  </si>
  <si>
    <t>INV4334</t>
  </si>
  <si>
    <t>INV4440</t>
  </si>
  <si>
    <t>INV4647</t>
  </si>
  <si>
    <t>Total Just Park</t>
  </si>
  <si>
    <t>National Community Land Trust Network</t>
  </si>
  <si>
    <t>INV-3491</t>
  </si>
  <si>
    <t>Total National Community Land Trust Network</t>
  </si>
  <si>
    <t>Npower Business Solutions</t>
  </si>
  <si>
    <t>IN09579515</t>
  </si>
  <si>
    <t>IN09579548</t>
  </si>
  <si>
    <t>IN09579488</t>
  </si>
  <si>
    <t>CR08592826</t>
  </si>
  <si>
    <t>IN09579584</t>
  </si>
  <si>
    <t>CR09157943</t>
  </si>
  <si>
    <t>CR08882891</t>
  </si>
  <si>
    <t>IN09690026</t>
  </si>
  <si>
    <t>Agree Statement</t>
  </si>
  <si>
    <t>IN09887443</t>
  </si>
  <si>
    <t>Total Npower Business Solutions</t>
  </si>
  <si>
    <t>Source For Business Acc 3191 2434 01</t>
  </si>
  <si>
    <t>4084 9741 68</t>
  </si>
  <si>
    <t>Total Source For Business Acc 3191 2434 01</t>
  </si>
  <si>
    <t>Source For Business Acc 5030 2027 01</t>
  </si>
  <si>
    <t>Direct Debit - do not pay</t>
  </si>
  <si>
    <t>4081 8056 97</t>
  </si>
  <si>
    <t>4082 1356 57</t>
  </si>
  <si>
    <t>4082 9756 16</t>
  </si>
  <si>
    <t>4083 2564 06</t>
  </si>
  <si>
    <t>4083 8948 69</t>
  </si>
  <si>
    <t>4084 2176 50</t>
  </si>
  <si>
    <t>4084 5166 68</t>
  </si>
  <si>
    <t>RB12699137840</t>
  </si>
  <si>
    <t>Total Source For Business Acc 5030 2027 01</t>
  </si>
  <si>
    <t>Percentage of total</t>
  </si>
  <si>
    <t>Overpaid last month - to offset overpayment against next invoice</t>
  </si>
  <si>
    <t>Pay this amount (£0.68 underpaid last month)</t>
  </si>
  <si>
    <t>Pay this amount</t>
  </si>
  <si>
    <t>Do not pay - paid by monthly instalments</t>
  </si>
  <si>
    <t>Do not pay - pay the amount per B&amp;J monthly PAYE email</t>
  </si>
  <si>
    <t>Do not pay - account is in credit</t>
  </si>
  <si>
    <t>Do not pay - direct debit payment plan in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</si>
</sst>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0" fontId="6" fillId="2" borderId="3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showGridLines="0" tabSelected="1" zoomScaleNormal="100" workbookViewId="0">
      <selection activeCell="L93" sqref="L93"/>
    </sheetView>
  </sheetViews>
  <sheetFormatPr defaultRowHeight="12" x14ac:dyDescent="0.2"/>
  <cols>
    <col min="1" max="1" width="23.5703125" customWidth="1"/>
    <col min="2" max="2" width="14.5703125" customWidth="1"/>
    <col min="3" max="3" width="12" customWidth="1"/>
    <col min="4" max="4" width="18.5703125" customWidth="1"/>
    <col min="5" max="5" width="9.85546875" customWidth="1"/>
    <col min="6" max="6" width="11.85546875" customWidth="1"/>
    <col min="7" max="7" width="10.140625" customWidth="1"/>
    <col min="8" max="9" width="11.28515625" customWidth="1"/>
    <col min="10" max="10" width="8.5703125" customWidth="1"/>
    <col min="11" max="11" width="9.85546875" customWidth="1"/>
    <col min="12" max="12" width="51.85546875" bestFit="1" customWidth="1"/>
  </cols>
  <sheetData>
    <row r="1" spans="1:12" s="1" customFormat="1" ht="18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5.6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s="3" customFormat="1" ht="15.6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3" customFormat="1" ht="15.6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3.35" customHeight="1" x14ac:dyDescent="0.2"/>
    <row r="6" spans="1:12" s="5" customFormat="1" ht="12.95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2" ht="13.35" customHeight="1" x14ac:dyDescent="0.2"/>
    <row r="8" spans="1:12" s="5" customFormat="1" ht="12.95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2" ht="11.85" customHeight="1" x14ac:dyDescent="0.2">
      <c r="A9" s="9"/>
      <c r="B9" s="10">
        <v>45363</v>
      </c>
      <c r="C9" s="10">
        <v>45363</v>
      </c>
      <c r="D9" s="9"/>
      <c r="E9" s="11">
        <v>0</v>
      </c>
      <c r="F9" s="11">
        <v>-520</v>
      </c>
      <c r="G9" s="11">
        <v>0</v>
      </c>
      <c r="H9" s="11">
        <v>0</v>
      </c>
      <c r="I9" s="11">
        <v>0</v>
      </c>
      <c r="J9" s="11">
        <v>0</v>
      </c>
      <c r="K9" s="11">
        <v>-520</v>
      </c>
      <c r="L9" t="s">
        <v>79</v>
      </c>
    </row>
    <row r="10" spans="1:12" ht="11.85" customHeight="1" x14ac:dyDescent="0.2">
      <c r="A10" s="12" t="s">
        <v>16</v>
      </c>
      <c r="B10" s="12"/>
      <c r="C10" s="12"/>
      <c r="D10" s="12"/>
      <c r="E10" s="13">
        <f t="shared" ref="E10:K10" si="0">E9</f>
        <v>0</v>
      </c>
      <c r="F10" s="13">
        <f t="shared" si="0"/>
        <v>-520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-520</v>
      </c>
    </row>
    <row r="11" spans="1:12" ht="13.35" customHeight="1" x14ac:dyDescent="0.2"/>
    <row r="12" spans="1:12" s="5" customFormat="1" ht="12.95" customHeight="1" x14ac:dyDescent="0.2">
      <c r="A12" s="8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ht="11.85" customHeight="1" x14ac:dyDescent="0.2">
      <c r="A13" s="9"/>
      <c r="B13" s="10">
        <v>45350</v>
      </c>
      <c r="C13" s="10">
        <v>45350</v>
      </c>
      <c r="D13" s="9" t="s">
        <v>18</v>
      </c>
      <c r="E13" s="11">
        <v>0</v>
      </c>
      <c r="F13" s="11">
        <v>0</v>
      </c>
      <c r="G13" s="11">
        <v>0.68</v>
      </c>
      <c r="H13" s="11">
        <v>0</v>
      </c>
      <c r="I13" s="11">
        <v>0</v>
      </c>
      <c r="J13" s="11">
        <v>0</v>
      </c>
      <c r="K13" s="11">
        <v>0.68</v>
      </c>
    </row>
    <row r="14" spans="1:12" ht="11.85" customHeight="1" x14ac:dyDescent="0.2">
      <c r="A14" s="14"/>
      <c r="B14" s="15">
        <v>45378</v>
      </c>
      <c r="C14" s="15">
        <v>45378</v>
      </c>
      <c r="D14" s="14" t="s">
        <v>19</v>
      </c>
      <c r="E14" s="16">
        <v>0</v>
      </c>
      <c r="F14" s="16">
        <v>121.37</v>
      </c>
      <c r="G14" s="16">
        <v>0</v>
      </c>
      <c r="H14" s="16">
        <v>0</v>
      </c>
      <c r="I14" s="16">
        <v>0</v>
      </c>
      <c r="J14" s="16">
        <v>0</v>
      </c>
      <c r="K14" s="16">
        <v>121.37</v>
      </c>
    </row>
    <row r="15" spans="1:12" ht="11.85" customHeight="1" x14ac:dyDescent="0.2">
      <c r="A15" s="12" t="s">
        <v>20</v>
      </c>
      <c r="B15" s="12"/>
      <c r="C15" s="12"/>
      <c r="D15" s="12"/>
      <c r="E15" s="13">
        <f t="shared" ref="E15:K15" si="1">SUM(E13:E14)</f>
        <v>0</v>
      </c>
      <c r="F15" s="13">
        <f t="shared" si="1"/>
        <v>121.37</v>
      </c>
      <c r="G15" s="13">
        <f t="shared" si="1"/>
        <v>0.68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20">
        <f t="shared" si="1"/>
        <v>122.05000000000001</v>
      </c>
      <c r="L15" t="s">
        <v>80</v>
      </c>
    </row>
    <row r="16" spans="1:12" ht="13.35" customHeight="1" x14ac:dyDescent="0.2"/>
    <row r="17" spans="1:12" s="5" customFormat="1" ht="12.95" customHeight="1" x14ac:dyDescent="0.2">
      <c r="A17" s="8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2" ht="11.85" customHeight="1" x14ac:dyDescent="0.2">
      <c r="A18" s="9"/>
      <c r="B18" s="10">
        <v>45366</v>
      </c>
      <c r="C18" s="10">
        <v>45366</v>
      </c>
      <c r="D18" s="9" t="s">
        <v>22</v>
      </c>
      <c r="E18" s="11">
        <v>0</v>
      </c>
      <c r="F18" s="11">
        <v>24</v>
      </c>
      <c r="G18" s="11">
        <v>0</v>
      </c>
      <c r="H18" s="11">
        <v>0</v>
      </c>
      <c r="I18" s="11">
        <v>0</v>
      </c>
      <c r="J18" s="11">
        <v>0</v>
      </c>
      <c r="K18" s="11">
        <v>24</v>
      </c>
    </row>
    <row r="19" spans="1:12" ht="11.85" customHeight="1" x14ac:dyDescent="0.2">
      <c r="A19" s="14"/>
      <c r="B19" s="15">
        <v>45383</v>
      </c>
      <c r="C19" s="15">
        <v>45383</v>
      </c>
      <c r="D19" s="14" t="s">
        <v>23</v>
      </c>
      <c r="E19" s="16">
        <v>0</v>
      </c>
      <c r="F19" s="16">
        <v>458.96</v>
      </c>
      <c r="G19" s="16">
        <v>0</v>
      </c>
      <c r="H19" s="16">
        <v>0</v>
      </c>
      <c r="I19" s="16">
        <v>0</v>
      </c>
      <c r="J19" s="16">
        <v>0</v>
      </c>
      <c r="K19" s="16">
        <v>458.96</v>
      </c>
    </row>
    <row r="20" spans="1:12" ht="11.85" customHeight="1" x14ac:dyDescent="0.2">
      <c r="A20" s="12" t="s">
        <v>24</v>
      </c>
      <c r="B20" s="12"/>
      <c r="C20" s="12"/>
      <c r="D20" s="12"/>
      <c r="E20" s="13">
        <f t="shared" ref="E20:K20" si="2">SUM(E18:E19)</f>
        <v>0</v>
      </c>
      <c r="F20" s="13">
        <f t="shared" si="2"/>
        <v>482.96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>
        <f t="shared" si="2"/>
        <v>0</v>
      </c>
      <c r="K20" s="20">
        <f t="shared" si="2"/>
        <v>482.96</v>
      </c>
      <c r="L20" t="s">
        <v>81</v>
      </c>
    </row>
    <row r="21" spans="1:12" ht="13.35" customHeight="1" x14ac:dyDescent="0.2"/>
    <row r="22" spans="1:12" s="5" customFormat="1" ht="12.95" customHeight="1" x14ac:dyDescent="0.2">
      <c r="A22" s="8" t="s">
        <v>25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2" ht="11.85" customHeight="1" x14ac:dyDescent="0.2">
      <c r="A23" s="9"/>
      <c r="B23" s="10">
        <v>45369</v>
      </c>
      <c r="C23" s="10">
        <v>45399</v>
      </c>
      <c r="D23" s="9" t="s">
        <v>26</v>
      </c>
      <c r="E23" s="11">
        <v>34893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34893</v>
      </c>
    </row>
    <row r="24" spans="1:12" ht="11.85" customHeight="1" x14ac:dyDescent="0.2">
      <c r="A24" s="12" t="s">
        <v>27</v>
      </c>
      <c r="B24" s="12"/>
      <c r="C24" s="12"/>
      <c r="D24" s="12"/>
      <c r="E24" s="13">
        <f t="shared" ref="E24:K24" si="3">E23</f>
        <v>34893</v>
      </c>
      <c r="F24" s="13">
        <f t="shared" si="3"/>
        <v>0</v>
      </c>
      <c r="G24" s="13">
        <f t="shared" si="3"/>
        <v>0</v>
      </c>
      <c r="H24" s="13">
        <f t="shared" si="3"/>
        <v>0</v>
      </c>
      <c r="I24" s="13">
        <f t="shared" si="3"/>
        <v>0</v>
      </c>
      <c r="J24" s="13">
        <f t="shared" si="3"/>
        <v>0</v>
      </c>
      <c r="K24" s="13">
        <f t="shared" si="3"/>
        <v>34893</v>
      </c>
      <c r="L24" t="s">
        <v>82</v>
      </c>
    </row>
    <row r="25" spans="1:12" ht="13.35" customHeight="1" x14ac:dyDescent="0.2"/>
    <row r="26" spans="1:12" s="5" customFormat="1" ht="12.95" customHeight="1" x14ac:dyDescent="0.2">
      <c r="A26" s="8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2" ht="11.85" customHeight="1" x14ac:dyDescent="0.2">
      <c r="A27" s="9"/>
      <c r="B27" s="10">
        <v>45370</v>
      </c>
      <c r="C27" s="10">
        <v>45400</v>
      </c>
      <c r="D27" s="9" t="s">
        <v>29</v>
      </c>
      <c r="E27" s="11">
        <v>919.31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919.31</v>
      </c>
    </row>
    <row r="28" spans="1:12" ht="11.85" customHeight="1" x14ac:dyDescent="0.2">
      <c r="A28" s="14"/>
      <c r="B28" s="15">
        <v>45370</v>
      </c>
      <c r="C28" s="15">
        <v>45400</v>
      </c>
      <c r="D28" s="14" t="s">
        <v>30</v>
      </c>
      <c r="E28" s="16">
        <v>835.72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835.72</v>
      </c>
    </row>
    <row r="29" spans="1:12" ht="11.85" customHeight="1" x14ac:dyDescent="0.2">
      <c r="A29" s="14"/>
      <c r="B29" s="15">
        <v>45370</v>
      </c>
      <c r="C29" s="15">
        <v>45400</v>
      </c>
      <c r="D29" s="14" t="s">
        <v>31</v>
      </c>
      <c r="E29" s="16">
        <v>830.64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830.64</v>
      </c>
    </row>
    <row r="30" spans="1:12" ht="11.85" customHeight="1" x14ac:dyDescent="0.2">
      <c r="A30" s="12" t="s">
        <v>32</v>
      </c>
      <c r="B30" s="12"/>
      <c r="C30" s="12"/>
      <c r="D30" s="12"/>
      <c r="E30" s="13">
        <f t="shared" ref="E30:K30" si="4">SUM(E27:E29)</f>
        <v>2585.67</v>
      </c>
      <c r="F30" s="13">
        <f t="shared" si="4"/>
        <v>0</v>
      </c>
      <c r="G30" s="13">
        <f t="shared" si="4"/>
        <v>0</v>
      </c>
      <c r="H30" s="13">
        <f t="shared" si="4"/>
        <v>0</v>
      </c>
      <c r="I30" s="13">
        <f t="shared" si="4"/>
        <v>0</v>
      </c>
      <c r="J30" s="13">
        <f t="shared" si="4"/>
        <v>0</v>
      </c>
      <c r="K30" s="20">
        <f t="shared" si="4"/>
        <v>2585.67</v>
      </c>
      <c r="L30" t="s">
        <v>81</v>
      </c>
    </row>
    <row r="31" spans="1:12" ht="13.35" customHeight="1" x14ac:dyDescent="0.2"/>
    <row r="32" spans="1:12" s="5" customFormat="1" ht="12.95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2" ht="11.85" customHeight="1" x14ac:dyDescent="0.2">
      <c r="A33" s="9"/>
      <c r="B33" s="10">
        <v>45352</v>
      </c>
      <c r="C33" s="10">
        <v>45352</v>
      </c>
      <c r="D33" s="9" t="s">
        <v>34</v>
      </c>
      <c r="E33" s="11">
        <v>0</v>
      </c>
      <c r="F33" s="11">
        <v>0</v>
      </c>
      <c r="G33" s="11">
        <v>12.2</v>
      </c>
      <c r="H33" s="11">
        <v>0</v>
      </c>
      <c r="I33" s="11">
        <v>0</v>
      </c>
      <c r="J33" s="11">
        <v>0</v>
      </c>
      <c r="K33" s="11">
        <v>12.2</v>
      </c>
    </row>
    <row r="34" spans="1:12" ht="11.85" customHeight="1" x14ac:dyDescent="0.2">
      <c r="A34" s="12" t="s">
        <v>35</v>
      </c>
      <c r="B34" s="12"/>
      <c r="C34" s="12"/>
      <c r="D34" s="12"/>
      <c r="E34" s="13">
        <f t="shared" ref="E34:K34" si="5">E33</f>
        <v>0</v>
      </c>
      <c r="F34" s="13">
        <f t="shared" si="5"/>
        <v>0</v>
      </c>
      <c r="G34" s="13">
        <f t="shared" si="5"/>
        <v>12.2</v>
      </c>
      <c r="H34" s="13">
        <f t="shared" si="5"/>
        <v>0</v>
      </c>
      <c r="I34" s="13">
        <f t="shared" si="5"/>
        <v>0</v>
      </c>
      <c r="J34" s="13">
        <f t="shared" si="5"/>
        <v>0</v>
      </c>
      <c r="K34" s="20">
        <f t="shared" si="5"/>
        <v>12.2</v>
      </c>
      <c r="L34" t="s">
        <v>81</v>
      </c>
    </row>
    <row r="35" spans="1:12" ht="13.35" customHeight="1" x14ac:dyDescent="0.2"/>
    <row r="36" spans="1:12" s="5" customFormat="1" ht="12.95" customHeight="1" x14ac:dyDescent="0.2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1.85" customHeight="1" x14ac:dyDescent="0.2">
      <c r="A37" s="9"/>
      <c r="B37" s="10">
        <v>45359</v>
      </c>
      <c r="C37" s="10">
        <v>45389</v>
      </c>
      <c r="D37" s="9" t="s">
        <v>37</v>
      </c>
      <c r="E37" s="11">
        <v>51.58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51.58</v>
      </c>
    </row>
    <row r="38" spans="1:12" ht="11.85" customHeight="1" x14ac:dyDescent="0.2">
      <c r="A38" s="14"/>
      <c r="B38" s="15">
        <v>45363</v>
      </c>
      <c r="C38" s="15">
        <v>45363</v>
      </c>
      <c r="D38" s="14"/>
      <c r="E38" s="16">
        <v>0</v>
      </c>
      <c r="F38" s="16">
        <v>-0.05</v>
      </c>
      <c r="G38" s="16">
        <v>0</v>
      </c>
      <c r="H38" s="16">
        <v>0</v>
      </c>
      <c r="I38" s="16">
        <v>0</v>
      </c>
      <c r="J38" s="16">
        <v>0</v>
      </c>
      <c r="K38" s="16">
        <v>-0.05</v>
      </c>
    </row>
    <row r="39" spans="1:12" ht="11.85" customHeight="1" x14ac:dyDescent="0.2">
      <c r="A39" s="14"/>
      <c r="B39" s="15">
        <v>45370</v>
      </c>
      <c r="C39" s="15">
        <v>45400</v>
      </c>
      <c r="D39" s="14" t="s">
        <v>38</v>
      </c>
      <c r="E39" s="16">
        <v>643.37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643.37</v>
      </c>
    </row>
    <row r="40" spans="1:12" ht="11.85" customHeight="1" x14ac:dyDescent="0.2">
      <c r="A40" s="12" t="s">
        <v>39</v>
      </c>
      <c r="B40" s="12"/>
      <c r="C40" s="12"/>
      <c r="D40" s="12"/>
      <c r="E40" s="13">
        <f t="shared" ref="E40:K40" si="6">SUM(E37:E39)</f>
        <v>694.95</v>
      </c>
      <c r="F40" s="13">
        <f t="shared" si="6"/>
        <v>-0.05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20">
        <f t="shared" si="6"/>
        <v>694.9</v>
      </c>
      <c r="L40" t="s">
        <v>81</v>
      </c>
    </row>
    <row r="41" spans="1:12" ht="13.35" customHeight="1" x14ac:dyDescent="0.2"/>
    <row r="42" spans="1:12" s="5" customFormat="1" ht="12.95" customHeight="1" x14ac:dyDescent="0.2">
      <c r="A42" s="8" t="s">
        <v>40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1.85" customHeight="1" x14ac:dyDescent="0.2">
      <c r="A43" s="9"/>
      <c r="B43" s="10">
        <v>45322</v>
      </c>
      <c r="C43" s="10">
        <v>45322</v>
      </c>
      <c r="D43" s="9" t="s">
        <v>41</v>
      </c>
      <c r="E43" s="11">
        <v>0</v>
      </c>
      <c r="F43" s="11">
        <v>0</v>
      </c>
      <c r="G43" s="11">
        <v>0</v>
      </c>
      <c r="H43" s="11">
        <v>80.53</v>
      </c>
      <c r="I43" s="11">
        <v>0</v>
      </c>
      <c r="J43" s="11">
        <v>0</v>
      </c>
      <c r="K43" s="11">
        <v>80.53</v>
      </c>
    </row>
    <row r="44" spans="1:12" ht="11.85" customHeight="1" x14ac:dyDescent="0.2">
      <c r="A44" s="14"/>
      <c r="B44" s="15">
        <v>45327</v>
      </c>
      <c r="C44" s="15">
        <v>45341</v>
      </c>
      <c r="D44" s="14" t="s">
        <v>42</v>
      </c>
      <c r="E44" s="16">
        <v>0</v>
      </c>
      <c r="F44" s="16">
        <v>0</v>
      </c>
      <c r="G44" s="16">
        <v>875.96</v>
      </c>
      <c r="H44" s="16">
        <v>0</v>
      </c>
      <c r="I44" s="16">
        <v>0</v>
      </c>
      <c r="J44" s="16">
        <v>0</v>
      </c>
      <c r="K44" s="16">
        <v>875.96</v>
      </c>
    </row>
    <row r="45" spans="1:12" ht="11.85" customHeight="1" x14ac:dyDescent="0.2">
      <c r="A45" s="12" t="s">
        <v>43</v>
      </c>
      <c r="B45" s="12"/>
      <c r="C45" s="12"/>
      <c r="D45" s="12"/>
      <c r="E45" s="13">
        <f t="shared" ref="E45:K45" si="7">SUM(E43:E44)</f>
        <v>0</v>
      </c>
      <c r="F45" s="13">
        <f t="shared" si="7"/>
        <v>0</v>
      </c>
      <c r="G45" s="13">
        <f t="shared" si="7"/>
        <v>875.96</v>
      </c>
      <c r="H45" s="13">
        <f t="shared" si="7"/>
        <v>80.53</v>
      </c>
      <c r="I45" s="13">
        <f t="shared" si="7"/>
        <v>0</v>
      </c>
      <c r="J45" s="13">
        <f t="shared" si="7"/>
        <v>0</v>
      </c>
      <c r="K45" s="13">
        <f t="shared" si="7"/>
        <v>956.49</v>
      </c>
      <c r="L45" t="s">
        <v>83</v>
      </c>
    </row>
    <row r="46" spans="1:12" ht="13.35" customHeight="1" x14ac:dyDescent="0.2"/>
    <row r="47" spans="1:12" s="5" customFormat="1" ht="12.95" customHeight="1" x14ac:dyDescent="0.2">
      <c r="A47" s="8" t="s">
        <v>44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ht="11.85" customHeight="1" x14ac:dyDescent="0.2">
      <c r="A48" s="9"/>
      <c r="B48" s="10">
        <v>45292</v>
      </c>
      <c r="C48" s="10">
        <v>45292</v>
      </c>
      <c r="D48" s="9" t="s">
        <v>45</v>
      </c>
      <c r="E48" s="11">
        <v>0</v>
      </c>
      <c r="F48" s="11">
        <v>0</v>
      </c>
      <c r="G48" s="11">
        <v>0</v>
      </c>
      <c r="H48" s="11">
        <v>0</v>
      </c>
      <c r="I48" s="11">
        <v>24</v>
      </c>
      <c r="J48" s="11">
        <v>0</v>
      </c>
      <c r="K48" s="11">
        <v>24</v>
      </c>
    </row>
    <row r="49" spans="1:12" ht="11.85" customHeight="1" x14ac:dyDescent="0.2">
      <c r="A49" s="14"/>
      <c r="B49" s="15">
        <v>45323</v>
      </c>
      <c r="C49" s="15">
        <v>45323</v>
      </c>
      <c r="D49" s="14" t="s">
        <v>46</v>
      </c>
      <c r="E49" s="16">
        <v>0</v>
      </c>
      <c r="F49" s="16">
        <v>0</v>
      </c>
      <c r="G49" s="16">
        <v>0</v>
      </c>
      <c r="H49" s="16">
        <v>24</v>
      </c>
      <c r="I49" s="16">
        <v>0</v>
      </c>
      <c r="J49" s="16">
        <v>0</v>
      </c>
      <c r="K49" s="16">
        <v>24</v>
      </c>
    </row>
    <row r="50" spans="1:12" ht="11.85" customHeight="1" x14ac:dyDescent="0.2">
      <c r="A50" s="14"/>
      <c r="B50" s="15">
        <v>45383</v>
      </c>
      <c r="C50" s="15">
        <v>45383</v>
      </c>
      <c r="D50" s="14" t="s">
        <v>47</v>
      </c>
      <c r="E50" s="16">
        <v>0</v>
      </c>
      <c r="F50" s="16">
        <v>24</v>
      </c>
      <c r="G50" s="16">
        <v>0</v>
      </c>
      <c r="H50" s="16">
        <v>0</v>
      </c>
      <c r="I50" s="16">
        <v>0</v>
      </c>
      <c r="J50" s="16">
        <v>0</v>
      </c>
      <c r="K50" s="16">
        <v>24</v>
      </c>
    </row>
    <row r="51" spans="1:12" ht="11.85" customHeight="1" x14ac:dyDescent="0.2">
      <c r="A51" s="12" t="s">
        <v>48</v>
      </c>
      <c r="B51" s="12"/>
      <c r="C51" s="12"/>
      <c r="D51" s="12"/>
      <c r="E51" s="13">
        <f t="shared" ref="E51:K51" si="8">SUM(E48:E50)</f>
        <v>0</v>
      </c>
      <c r="F51" s="13">
        <f t="shared" si="8"/>
        <v>24</v>
      </c>
      <c r="G51" s="13">
        <f t="shared" si="8"/>
        <v>0</v>
      </c>
      <c r="H51" s="13">
        <f t="shared" si="8"/>
        <v>24</v>
      </c>
      <c r="I51" s="13">
        <f t="shared" si="8"/>
        <v>24</v>
      </c>
      <c r="J51" s="13">
        <f t="shared" si="8"/>
        <v>0</v>
      </c>
      <c r="K51" s="20">
        <f t="shared" si="8"/>
        <v>72</v>
      </c>
      <c r="L51" t="s">
        <v>81</v>
      </c>
    </row>
    <row r="52" spans="1:12" ht="13.35" customHeight="1" x14ac:dyDescent="0.2"/>
    <row r="53" spans="1:12" s="5" customFormat="1" ht="12.95" customHeight="1" x14ac:dyDescent="0.2">
      <c r="A53" s="8" t="s">
        <v>49</v>
      </c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2" ht="11.85" customHeight="1" x14ac:dyDescent="0.2">
      <c r="A54" s="9"/>
      <c r="B54" s="10">
        <v>45383</v>
      </c>
      <c r="C54" s="10">
        <v>45412</v>
      </c>
      <c r="D54" s="9" t="s">
        <v>50</v>
      </c>
      <c r="E54" s="11">
        <v>390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390</v>
      </c>
    </row>
    <row r="55" spans="1:12" ht="11.85" customHeight="1" x14ac:dyDescent="0.2">
      <c r="A55" s="12" t="s">
        <v>51</v>
      </c>
      <c r="B55" s="12"/>
      <c r="C55" s="12"/>
      <c r="D55" s="12"/>
      <c r="E55" s="13">
        <f t="shared" ref="E55:K55" si="9">E54</f>
        <v>390</v>
      </c>
      <c r="F55" s="13">
        <f t="shared" si="9"/>
        <v>0</v>
      </c>
      <c r="G55" s="13">
        <f t="shared" si="9"/>
        <v>0</v>
      </c>
      <c r="H55" s="13">
        <f t="shared" si="9"/>
        <v>0</v>
      </c>
      <c r="I55" s="13">
        <f t="shared" si="9"/>
        <v>0</v>
      </c>
      <c r="J55" s="13">
        <f t="shared" si="9"/>
        <v>0</v>
      </c>
      <c r="K55" s="20">
        <f t="shared" si="9"/>
        <v>390</v>
      </c>
      <c r="L55" t="s">
        <v>81</v>
      </c>
    </row>
    <row r="56" spans="1:12" ht="13.35" customHeight="1" x14ac:dyDescent="0.2"/>
    <row r="57" spans="1:12" s="5" customFormat="1" ht="12.95" customHeight="1" x14ac:dyDescent="0.2">
      <c r="A57" s="8" t="s">
        <v>52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2" ht="11.85" customHeight="1" x14ac:dyDescent="0.2">
      <c r="A58" s="9"/>
      <c r="B58" s="10">
        <v>45316</v>
      </c>
      <c r="C58" s="10">
        <v>45316</v>
      </c>
      <c r="D58" s="9" t="s">
        <v>53</v>
      </c>
      <c r="E58" s="11">
        <v>0</v>
      </c>
      <c r="F58" s="11">
        <v>0</v>
      </c>
      <c r="G58" s="11">
        <v>0</v>
      </c>
      <c r="H58" s="11">
        <v>55.01</v>
      </c>
      <c r="I58" s="11">
        <v>0</v>
      </c>
      <c r="J58" s="11">
        <v>0</v>
      </c>
      <c r="K58" s="11">
        <v>55.01</v>
      </c>
    </row>
    <row r="59" spans="1:12" ht="11.85" customHeight="1" x14ac:dyDescent="0.2">
      <c r="A59" s="14"/>
      <c r="B59" s="15">
        <v>45316</v>
      </c>
      <c r="C59" s="15">
        <v>45316</v>
      </c>
      <c r="D59" s="14" t="s">
        <v>54</v>
      </c>
      <c r="E59" s="16">
        <v>0</v>
      </c>
      <c r="F59" s="16">
        <v>0</v>
      </c>
      <c r="G59" s="16">
        <v>0</v>
      </c>
      <c r="H59" s="16">
        <v>53.35</v>
      </c>
      <c r="I59" s="16">
        <v>0</v>
      </c>
      <c r="J59" s="16">
        <v>0</v>
      </c>
      <c r="K59" s="16">
        <v>53.35</v>
      </c>
    </row>
    <row r="60" spans="1:12" ht="11.85" customHeight="1" x14ac:dyDescent="0.2">
      <c r="A60" s="14"/>
      <c r="B60" s="15">
        <v>45316</v>
      </c>
      <c r="C60" s="15">
        <v>45316</v>
      </c>
      <c r="D60" s="14" t="s">
        <v>55</v>
      </c>
      <c r="E60" s="16">
        <v>0</v>
      </c>
      <c r="F60" s="16">
        <v>0</v>
      </c>
      <c r="G60" s="16">
        <v>0</v>
      </c>
      <c r="H60" s="16">
        <v>43.65</v>
      </c>
      <c r="I60" s="16">
        <v>0</v>
      </c>
      <c r="J60" s="16">
        <v>0</v>
      </c>
      <c r="K60" s="16">
        <v>43.65</v>
      </c>
    </row>
    <row r="61" spans="1:12" ht="11.85" customHeight="1" x14ac:dyDescent="0.2">
      <c r="A61" s="14"/>
      <c r="B61" s="15">
        <v>45316</v>
      </c>
      <c r="C61" s="15">
        <v>45316</v>
      </c>
      <c r="D61" s="14" t="s">
        <v>56</v>
      </c>
      <c r="E61" s="16">
        <v>0</v>
      </c>
      <c r="F61" s="16">
        <v>0</v>
      </c>
      <c r="G61" s="16">
        <v>0</v>
      </c>
      <c r="H61" s="16">
        <v>-81.650000000000006</v>
      </c>
      <c r="I61" s="16">
        <v>0</v>
      </c>
      <c r="J61" s="16">
        <v>0</v>
      </c>
      <c r="K61" s="16">
        <v>-81.650000000000006</v>
      </c>
    </row>
    <row r="62" spans="1:12" ht="11.85" customHeight="1" x14ac:dyDescent="0.2">
      <c r="A62" s="14"/>
      <c r="B62" s="15">
        <v>45316</v>
      </c>
      <c r="C62" s="15">
        <v>45316</v>
      </c>
      <c r="D62" s="14" t="s">
        <v>57</v>
      </c>
      <c r="E62" s="16">
        <v>0</v>
      </c>
      <c r="F62" s="16">
        <v>0</v>
      </c>
      <c r="G62" s="16">
        <v>0</v>
      </c>
      <c r="H62" s="16">
        <v>55.15</v>
      </c>
      <c r="I62" s="16">
        <v>0</v>
      </c>
      <c r="J62" s="16">
        <v>0</v>
      </c>
      <c r="K62" s="16">
        <v>55.15</v>
      </c>
    </row>
    <row r="63" spans="1:12" ht="11.85" customHeight="1" x14ac:dyDescent="0.2">
      <c r="A63" s="14"/>
      <c r="B63" s="15">
        <v>45316</v>
      </c>
      <c r="C63" s="15">
        <v>45316</v>
      </c>
      <c r="D63" s="14" t="s">
        <v>58</v>
      </c>
      <c r="E63" s="16">
        <v>0</v>
      </c>
      <c r="F63" s="16">
        <v>0</v>
      </c>
      <c r="G63" s="16">
        <v>0</v>
      </c>
      <c r="H63" s="16">
        <v>-104.04</v>
      </c>
      <c r="I63" s="16">
        <v>0</v>
      </c>
      <c r="J63" s="16">
        <v>0</v>
      </c>
      <c r="K63" s="16">
        <v>-104.04</v>
      </c>
    </row>
    <row r="64" spans="1:12" ht="11.85" customHeight="1" x14ac:dyDescent="0.2">
      <c r="A64" s="14"/>
      <c r="B64" s="15">
        <v>45316</v>
      </c>
      <c r="C64" s="15">
        <v>45316</v>
      </c>
      <c r="D64" s="14" t="s">
        <v>59</v>
      </c>
      <c r="E64" s="16">
        <v>0</v>
      </c>
      <c r="F64" s="16">
        <v>0</v>
      </c>
      <c r="G64" s="16">
        <v>0</v>
      </c>
      <c r="H64" s="16">
        <v>-99.78</v>
      </c>
      <c r="I64" s="16">
        <v>0</v>
      </c>
      <c r="J64" s="16">
        <v>0</v>
      </c>
      <c r="K64" s="16">
        <v>-99.78</v>
      </c>
    </row>
    <row r="65" spans="1:12" ht="11.85" customHeight="1" x14ac:dyDescent="0.2">
      <c r="A65" s="14"/>
      <c r="B65" s="15">
        <v>45330</v>
      </c>
      <c r="C65" s="15">
        <v>45344</v>
      </c>
      <c r="D65" s="14" t="s">
        <v>60</v>
      </c>
      <c r="E65" s="16">
        <v>0</v>
      </c>
      <c r="F65" s="16">
        <v>0</v>
      </c>
      <c r="G65" s="16">
        <v>72.75</v>
      </c>
      <c r="H65" s="16">
        <v>0</v>
      </c>
      <c r="I65" s="16">
        <v>0</v>
      </c>
      <c r="J65" s="16">
        <v>0</v>
      </c>
      <c r="K65" s="16">
        <v>72.75</v>
      </c>
    </row>
    <row r="66" spans="1:12" ht="11.85" customHeight="1" x14ac:dyDescent="0.2">
      <c r="A66" s="14"/>
      <c r="B66" s="15">
        <v>45337</v>
      </c>
      <c r="C66" s="15">
        <v>45337</v>
      </c>
      <c r="D66" s="14" t="s">
        <v>61</v>
      </c>
      <c r="E66" s="16">
        <v>0</v>
      </c>
      <c r="F66" s="16">
        <v>0</v>
      </c>
      <c r="G66" s="16">
        <v>-418.63</v>
      </c>
      <c r="H66" s="16">
        <v>0</v>
      </c>
      <c r="I66" s="16">
        <v>0</v>
      </c>
      <c r="J66" s="16">
        <v>0</v>
      </c>
      <c r="K66" s="16">
        <v>-418.63</v>
      </c>
    </row>
    <row r="67" spans="1:12" ht="11.85" customHeight="1" x14ac:dyDescent="0.2">
      <c r="A67" s="14"/>
      <c r="B67" s="15">
        <v>45358</v>
      </c>
      <c r="C67" s="15">
        <v>45372</v>
      </c>
      <c r="D67" s="14" t="s">
        <v>62</v>
      </c>
      <c r="E67" s="16">
        <v>0</v>
      </c>
      <c r="F67" s="16">
        <v>99.55</v>
      </c>
      <c r="G67" s="16">
        <v>0</v>
      </c>
      <c r="H67" s="16">
        <v>0</v>
      </c>
      <c r="I67" s="16">
        <v>0</v>
      </c>
      <c r="J67" s="16">
        <v>0</v>
      </c>
      <c r="K67" s="16">
        <v>99.55</v>
      </c>
    </row>
    <row r="68" spans="1:12" ht="11.85" customHeight="1" x14ac:dyDescent="0.2">
      <c r="A68" s="12" t="s">
        <v>63</v>
      </c>
      <c r="B68" s="12"/>
      <c r="C68" s="12"/>
      <c r="D68" s="12"/>
      <c r="E68" s="13">
        <f t="shared" ref="E68:K68" si="10">SUM(E58:E67)</f>
        <v>0</v>
      </c>
      <c r="F68" s="13">
        <f t="shared" si="10"/>
        <v>99.55</v>
      </c>
      <c r="G68" s="13">
        <f t="shared" si="10"/>
        <v>-345.88</v>
      </c>
      <c r="H68" s="13">
        <f t="shared" si="10"/>
        <v>-78.310000000000016</v>
      </c>
      <c r="I68" s="13">
        <f t="shared" si="10"/>
        <v>0</v>
      </c>
      <c r="J68" s="13">
        <f t="shared" si="10"/>
        <v>0</v>
      </c>
      <c r="K68" s="13">
        <f t="shared" si="10"/>
        <v>-324.64</v>
      </c>
      <c r="L68" t="s">
        <v>84</v>
      </c>
    </row>
    <row r="69" spans="1:12" ht="13.35" customHeight="1" x14ac:dyDescent="0.2"/>
    <row r="70" spans="1:12" s="5" customFormat="1" ht="12.95" customHeight="1" x14ac:dyDescent="0.2">
      <c r="A70" s="8" t="s">
        <v>64</v>
      </c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2" ht="11.85" customHeight="1" x14ac:dyDescent="0.2">
      <c r="A71" s="9"/>
      <c r="B71" s="10">
        <v>45345</v>
      </c>
      <c r="C71" s="10">
        <v>45359</v>
      </c>
      <c r="D71" s="9" t="s">
        <v>65</v>
      </c>
      <c r="E71" s="11">
        <v>0</v>
      </c>
      <c r="F71" s="11">
        <v>149.30000000000001</v>
      </c>
      <c r="G71" s="11">
        <v>0</v>
      </c>
      <c r="H71" s="11">
        <v>0</v>
      </c>
      <c r="I71" s="11">
        <v>0</v>
      </c>
      <c r="J71" s="11">
        <v>0</v>
      </c>
      <c r="K71" s="11">
        <v>149.30000000000001</v>
      </c>
    </row>
    <row r="72" spans="1:12" ht="11.85" customHeight="1" x14ac:dyDescent="0.2">
      <c r="A72" s="12" t="s">
        <v>66</v>
      </c>
      <c r="B72" s="12"/>
      <c r="C72" s="12"/>
      <c r="D72" s="12"/>
      <c r="E72" s="13">
        <f t="shared" ref="E72:K72" si="11">E71</f>
        <v>0</v>
      </c>
      <c r="F72" s="13">
        <f t="shared" si="11"/>
        <v>149.30000000000001</v>
      </c>
      <c r="G72" s="13">
        <f t="shared" si="11"/>
        <v>0</v>
      </c>
      <c r="H72" s="13">
        <f t="shared" si="11"/>
        <v>0</v>
      </c>
      <c r="I72" s="13">
        <f t="shared" si="11"/>
        <v>0</v>
      </c>
      <c r="J72" s="13">
        <f t="shared" si="11"/>
        <v>0</v>
      </c>
      <c r="K72" s="20">
        <f t="shared" si="11"/>
        <v>149.30000000000001</v>
      </c>
      <c r="L72" t="s">
        <v>81</v>
      </c>
    </row>
    <row r="73" spans="1:12" ht="13.35" customHeight="1" x14ac:dyDescent="0.2"/>
    <row r="74" spans="1:12" s="5" customFormat="1" ht="12.95" customHeight="1" x14ac:dyDescent="0.2">
      <c r="A74" s="8" t="s">
        <v>67</v>
      </c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2" ht="11.85" customHeight="1" x14ac:dyDescent="0.2">
      <c r="A75" s="9" t="s">
        <v>68</v>
      </c>
      <c r="B75" s="10">
        <v>45042</v>
      </c>
      <c r="C75" s="10">
        <v>45056</v>
      </c>
      <c r="D75" s="9" t="s">
        <v>69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215.5</v>
      </c>
      <c r="K75" s="11">
        <v>215.5</v>
      </c>
    </row>
    <row r="76" spans="1:12" ht="11.85" customHeight="1" x14ac:dyDescent="0.2">
      <c r="A76" s="14" t="s">
        <v>68</v>
      </c>
      <c r="B76" s="15">
        <v>45072</v>
      </c>
      <c r="C76" s="15">
        <v>45086</v>
      </c>
      <c r="D76" s="14" t="s">
        <v>70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241.21</v>
      </c>
      <c r="K76" s="16">
        <v>241.21</v>
      </c>
    </row>
    <row r="77" spans="1:12" ht="11.85" customHeight="1" x14ac:dyDescent="0.2">
      <c r="A77" s="14" t="s">
        <v>68</v>
      </c>
      <c r="B77" s="15">
        <v>45078</v>
      </c>
      <c r="C77" s="15">
        <v>45078</v>
      </c>
      <c r="D77" s="14"/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-385</v>
      </c>
      <c r="K77" s="16">
        <v>-385</v>
      </c>
    </row>
    <row r="78" spans="1:12" ht="11.85" customHeight="1" x14ac:dyDescent="0.2">
      <c r="A78" s="14" t="s">
        <v>68</v>
      </c>
      <c r="B78" s="15">
        <v>45110</v>
      </c>
      <c r="C78" s="15">
        <v>45110</v>
      </c>
      <c r="D78" s="14"/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-385</v>
      </c>
      <c r="K78" s="16">
        <v>-385</v>
      </c>
    </row>
    <row r="79" spans="1:12" ht="11.85" customHeight="1" x14ac:dyDescent="0.2">
      <c r="A79" s="14" t="s">
        <v>68</v>
      </c>
      <c r="B79" s="15">
        <v>45139</v>
      </c>
      <c r="C79" s="15">
        <v>45139</v>
      </c>
      <c r="D79" s="14"/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-385</v>
      </c>
      <c r="K79" s="16">
        <v>-385</v>
      </c>
    </row>
    <row r="80" spans="1:12" ht="11.85" customHeight="1" x14ac:dyDescent="0.2">
      <c r="A80" s="14" t="s">
        <v>68</v>
      </c>
      <c r="B80" s="15">
        <v>45149</v>
      </c>
      <c r="C80" s="15">
        <v>45163</v>
      </c>
      <c r="D80" s="14" t="s">
        <v>71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454.86</v>
      </c>
      <c r="K80" s="16">
        <v>454.86</v>
      </c>
    </row>
    <row r="81" spans="1:12" ht="11.85" customHeight="1" x14ac:dyDescent="0.2">
      <c r="A81" s="14" t="s">
        <v>68</v>
      </c>
      <c r="B81" s="15">
        <v>45170</v>
      </c>
      <c r="C81" s="15">
        <v>45170</v>
      </c>
      <c r="D81" s="14"/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-385</v>
      </c>
      <c r="K81" s="16">
        <v>-385</v>
      </c>
    </row>
    <row r="82" spans="1:12" ht="11.85" customHeight="1" x14ac:dyDescent="0.2">
      <c r="A82" s="14" t="s">
        <v>68</v>
      </c>
      <c r="B82" s="15">
        <v>45177</v>
      </c>
      <c r="C82" s="15">
        <v>45191</v>
      </c>
      <c r="D82" s="14" t="s">
        <v>72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960.6</v>
      </c>
      <c r="K82" s="16">
        <v>960.6</v>
      </c>
    </row>
    <row r="83" spans="1:12" ht="11.85" customHeight="1" x14ac:dyDescent="0.2">
      <c r="A83" s="14" t="s">
        <v>68</v>
      </c>
      <c r="B83" s="15">
        <v>45201</v>
      </c>
      <c r="C83" s="15">
        <v>45201</v>
      </c>
      <c r="D83" s="14"/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-385</v>
      </c>
      <c r="K83" s="16">
        <v>-385</v>
      </c>
    </row>
    <row r="84" spans="1:12" ht="11.85" customHeight="1" x14ac:dyDescent="0.2">
      <c r="A84" s="14" t="s">
        <v>68</v>
      </c>
      <c r="B84" s="15">
        <v>45231</v>
      </c>
      <c r="C84" s="15">
        <v>45231</v>
      </c>
      <c r="D84" s="14"/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-385</v>
      </c>
      <c r="K84" s="16">
        <v>-385</v>
      </c>
    </row>
    <row r="85" spans="1:12" ht="11.85" customHeight="1" x14ac:dyDescent="0.2">
      <c r="A85" s="14" t="s">
        <v>68</v>
      </c>
      <c r="B85" s="15">
        <v>45238</v>
      </c>
      <c r="C85" s="15">
        <v>45252</v>
      </c>
      <c r="D85" s="14" t="s">
        <v>73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237.04</v>
      </c>
      <c r="K85" s="16">
        <v>237.04</v>
      </c>
    </row>
    <row r="86" spans="1:12" ht="11.85" customHeight="1" x14ac:dyDescent="0.2">
      <c r="A86" s="14" t="s">
        <v>68</v>
      </c>
      <c r="B86" s="15">
        <v>45261</v>
      </c>
      <c r="C86" s="15">
        <v>45261</v>
      </c>
      <c r="D86" s="14"/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-385</v>
      </c>
      <c r="K86" s="16">
        <v>-385</v>
      </c>
    </row>
    <row r="87" spans="1:12" ht="11.85" customHeight="1" x14ac:dyDescent="0.2">
      <c r="A87" s="14" t="s">
        <v>68</v>
      </c>
      <c r="B87" s="15">
        <v>45268</v>
      </c>
      <c r="C87" s="15">
        <v>45282</v>
      </c>
      <c r="D87" s="14" t="s">
        <v>74</v>
      </c>
      <c r="E87" s="16">
        <v>0</v>
      </c>
      <c r="F87" s="16">
        <v>0</v>
      </c>
      <c r="G87" s="16">
        <v>0</v>
      </c>
      <c r="H87" s="16">
        <v>0</v>
      </c>
      <c r="I87" s="16">
        <v>170.71</v>
      </c>
      <c r="J87" s="16">
        <v>0</v>
      </c>
      <c r="K87" s="16">
        <v>170.71</v>
      </c>
    </row>
    <row r="88" spans="1:12" ht="11.85" customHeight="1" x14ac:dyDescent="0.2">
      <c r="A88" s="14" t="s">
        <v>68</v>
      </c>
      <c r="B88" s="15">
        <v>45293</v>
      </c>
      <c r="C88" s="15">
        <v>45293</v>
      </c>
      <c r="D88" s="14"/>
      <c r="E88" s="16">
        <v>0</v>
      </c>
      <c r="F88" s="16">
        <v>0</v>
      </c>
      <c r="G88" s="16">
        <v>0</v>
      </c>
      <c r="H88" s="16">
        <v>0</v>
      </c>
      <c r="I88" s="16">
        <v>-385</v>
      </c>
      <c r="J88" s="16">
        <v>0</v>
      </c>
      <c r="K88" s="16">
        <v>-385</v>
      </c>
    </row>
    <row r="89" spans="1:12" ht="11.85" customHeight="1" x14ac:dyDescent="0.2">
      <c r="A89" s="14" t="s">
        <v>68</v>
      </c>
      <c r="B89" s="15">
        <v>45301</v>
      </c>
      <c r="C89" s="15">
        <v>45315</v>
      </c>
      <c r="D89" s="14" t="s">
        <v>75</v>
      </c>
      <c r="E89" s="16">
        <v>0</v>
      </c>
      <c r="F89" s="16">
        <v>0</v>
      </c>
      <c r="G89" s="16">
        <v>0</v>
      </c>
      <c r="H89" s="16">
        <v>86.83</v>
      </c>
      <c r="I89" s="16">
        <v>0</v>
      </c>
      <c r="J89" s="16">
        <v>0</v>
      </c>
      <c r="K89" s="16">
        <v>86.83</v>
      </c>
    </row>
    <row r="90" spans="1:12" ht="11.85" customHeight="1" x14ac:dyDescent="0.2">
      <c r="A90" s="14" t="s">
        <v>68</v>
      </c>
      <c r="B90" s="15">
        <v>45323</v>
      </c>
      <c r="C90" s="15">
        <v>45323</v>
      </c>
      <c r="D90" s="14"/>
      <c r="E90" s="16">
        <v>0</v>
      </c>
      <c r="F90" s="16">
        <v>0</v>
      </c>
      <c r="G90" s="16">
        <v>0</v>
      </c>
      <c r="H90" s="16">
        <v>-385</v>
      </c>
      <c r="I90" s="16">
        <v>0</v>
      </c>
      <c r="J90" s="16">
        <v>0</v>
      </c>
      <c r="K90" s="16">
        <v>-385</v>
      </c>
    </row>
    <row r="91" spans="1:12" ht="11.85" customHeight="1" x14ac:dyDescent="0.2">
      <c r="A91" s="14" t="s">
        <v>68</v>
      </c>
      <c r="B91" s="15">
        <v>45327</v>
      </c>
      <c r="C91" s="15">
        <v>45341</v>
      </c>
      <c r="D91" s="14" t="s">
        <v>76</v>
      </c>
      <c r="E91" s="16">
        <v>0</v>
      </c>
      <c r="F91" s="16">
        <v>0</v>
      </c>
      <c r="G91" s="16">
        <v>71.3</v>
      </c>
      <c r="H91" s="16">
        <v>0</v>
      </c>
      <c r="I91" s="16">
        <v>0</v>
      </c>
      <c r="J91" s="16">
        <v>0</v>
      </c>
      <c r="K91" s="16">
        <v>71.3</v>
      </c>
    </row>
    <row r="92" spans="1:12" ht="11.85" customHeight="1" x14ac:dyDescent="0.2">
      <c r="A92" s="14" t="s">
        <v>68</v>
      </c>
      <c r="B92" s="15">
        <v>45352</v>
      </c>
      <c r="C92" s="15">
        <v>45352</v>
      </c>
      <c r="D92" s="14"/>
      <c r="E92" s="16">
        <v>0</v>
      </c>
      <c r="F92" s="16">
        <v>0</v>
      </c>
      <c r="G92" s="16">
        <v>-385</v>
      </c>
      <c r="H92" s="16">
        <v>0</v>
      </c>
      <c r="I92" s="16">
        <v>0</v>
      </c>
      <c r="J92" s="16">
        <v>0</v>
      </c>
      <c r="K92" s="16">
        <v>-385</v>
      </c>
    </row>
    <row r="93" spans="1:12" ht="11.85" customHeight="1" x14ac:dyDescent="0.2">
      <c r="A93" s="14" t="s">
        <v>68</v>
      </c>
      <c r="B93" s="15">
        <v>45384</v>
      </c>
      <c r="C93" s="15">
        <v>45384</v>
      </c>
      <c r="D93" s="14"/>
      <c r="E93" s="16">
        <v>0</v>
      </c>
      <c r="F93" s="16">
        <v>-195.5</v>
      </c>
      <c r="G93" s="16">
        <v>0</v>
      </c>
      <c r="H93" s="16">
        <v>0</v>
      </c>
      <c r="I93" s="16">
        <v>0</v>
      </c>
      <c r="J93" s="16">
        <v>0</v>
      </c>
      <c r="K93" s="16">
        <v>-195.5</v>
      </c>
    </row>
    <row r="94" spans="1:12" ht="11.85" customHeight="1" x14ac:dyDescent="0.2">
      <c r="A94" s="12" t="s">
        <v>77</v>
      </c>
      <c r="B94" s="12"/>
      <c r="C94" s="12"/>
      <c r="D94" s="12"/>
      <c r="E94" s="13">
        <f t="shared" ref="E94:K94" si="12">SUM(E75:E93)</f>
        <v>0</v>
      </c>
      <c r="F94" s="13">
        <f t="shared" si="12"/>
        <v>-195.5</v>
      </c>
      <c r="G94" s="13">
        <f t="shared" si="12"/>
        <v>-313.7</v>
      </c>
      <c r="H94" s="13">
        <f t="shared" si="12"/>
        <v>-298.17</v>
      </c>
      <c r="I94" s="13">
        <f t="shared" si="12"/>
        <v>-214.29</v>
      </c>
      <c r="J94" s="13">
        <f t="shared" si="12"/>
        <v>-585.79</v>
      </c>
      <c r="K94" s="13">
        <f t="shared" si="12"/>
        <v>-1607.45</v>
      </c>
      <c r="L94" t="s">
        <v>85</v>
      </c>
    </row>
    <row r="95" spans="1:12" ht="13.35" customHeight="1" x14ac:dyDescent="0.2"/>
    <row r="96" spans="1:12" ht="11.85" customHeight="1" x14ac:dyDescent="0.2">
      <c r="A96" s="17" t="s">
        <v>14</v>
      </c>
      <c r="B96" s="17"/>
      <c r="C96" s="17"/>
      <c r="D96" s="17"/>
      <c r="E96" s="18">
        <f t="shared" ref="E96:K96" si="13">SUM(E10,E15,E20,E24,E30,E34,E40,E45,E51,E55,E68,E72,E94)</f>
        <v>38563.619999999995</v>
      </c>
      <c r="F96" s="18">
        <f t="shared" si="13"/>
        <v>161.63</v>
      </c>
      <c r="G96" s="18">
        <f t="shared" si="13"/>
        <v>229.26000000000005</v>
      </c>
      <c r="H96" s="18">
        <f t="shared" si="13"/>
        <v>-271.95000000000005</v>
      </c>
      <c r="I96" s="18">
        <f t="shared" si="13"/>
        <v>-190.29</v>
      </c>
      <c r="J96" s="18">
        <f t="shared" si="13"/>
        <v>-585.79</v>
      </c>
      <c r="K96" s="18">
        <f t="shared" si="13"/>
        <v>37906.480000000003</v>
      </c>
    </row>
    <row r="97" spans="1:11" ht="13.35" customHeight="1" x14ac:dyDescent="0.2"/>
    <row r="98" spans="1:11" ht="11.85" customHeight="1" x14ac:dyDescent="0.2">
      <c r="A98" s="17" t="s">
        <v>78</v>
      </c>
      <c r="B98" s="17"/>
      <c r="C98" s="17"/>
      <c r="D98" s="17"/>
      <c r="E98" s="19">
        <f>(SUM(E10,E15,E20,E24,E30,E34,E40,E45,E51,E55,E68,E72,E94) / SUM(E10:J10,E15:J15,E20:J20,E24:J24,E30:J30,E34:J34,E40:J40,E45:J45,E51:J51,E55:J55,E68:J68,E72:J72,E94:J94))</f>
        <v>1.0173358222657443</v>
      </c>
      <c r="F98" s="19">
        <f>(SUM(F10,F15,F20,F24,F30,F34,F40,F45,F51,F55,F68,F72,F94) / SUM(E10:J10,E15:J15,E20:J20,E24:J24,E30:J30,E34:J34,E40:J40,E45:J45,E51:J51,E55:J55,E68:J68,E72:J72,E94:J94))</f>
        <v>4.2639147713003159E-3</v>
      </c>
      <c r="G98" s="19">
        <f>(SUM(G10,G15,G20,G24,G30,G34,G40,G45,G51,G55,G68,G72,G94) / SUM(E10:J10,E15:J15,E20:J20,E24:J24,E30:J30,E34:J34,E40:J40,E45:J45,E51:J51,E55:J55,E68:J68,E72:J72,E94:J94))</f>
        <v>6.0480424455132747E-3</v>
      </c>
      <c r="H98" s="19">
        <f>(SUM(H10,H15,H20,H24,H30,H34,H40,H45,H51,H55,H68,H72,H94) / SUM(E10:J10,E15:J15,E20:J20,E24:J24,E30:J30,E34:J34,E40:J40,E45:J45,E51:J51,E55:J55,E68:J68,E72:J72,E94:J94))</f>
        <v>-7.174235117584118E-3</v>
      </c>
      <c r="I98" s="19">
        <f>(SUM(I10,I15,I20,I24,I30,I34,I40,I45,I51,I55,I68,I72,I94) / SUM(E10:J10,E15:J15,E20:J20,E24:J24,E30:J30,E34:J34,E40:J40,E45:J45,E51:J51,E55:J55,E68:J68,E72:J72,E94:J94))</f>
        <v>-5.0199860287739716E-3</v>
      </c>
      <c r="J98" s="19">
        <f>(SUM(J10,J15,J20,J24,J30,J34,J40,J45,J51,J55,J68,J72,J94) / SUM(E10:J10,E15:J15,E20:J20,E24:J24,E30:J30,E34:J34,E40:J40,E45:J45,E51:J51,E55:J55,E68:J68,E72:J72,E94:J94))</f>
        <v>-1.5453558336200036E-2</v>
      </c>
      <c r="K98" s="19">
        <f>(SUM(K10,K15,K20,K24,K30,K34,K40,K45,K51,K55,K68,K72,K94) / SUM(K10,K15,K20,K24,K30,K34,K40,K45,K51,K55,K68,K72,K94))</f>
        <v>1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2024-04-03T07:56:29Z</dcterms:modified>
</cp:coreProperties>
</file>