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c07e042298ecf46/Desktop/Budgets/"/>
    </mc:Choice>
  </mc:AlternateContent>
  <xr:revisionPtr revIDLastSave="21" documentId="8_{C4DE3621-38AB-4C8D-B2F1-3C2AE69E444D}" xr6:coauthVersionLast="47" xr6:coauthVersionMax="47" xr10:uidLastSave="{C1626876-A244-4004-B2A4-897CDDDA6F66}"/>
  <bookViews>
    <workbookView xWindow="-108" yWindow="-108" windowWidth="23256" windowHeight="12456" xr2:uid="{0F164638-63BD-40F3-87FC-E1D83545EEA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9" i="1" l="1"/>
  <c r="R38" i="1"/>
  <c r="Q38" i="1"/>
  <c r="P38" i="1"/>
  <c r="O38" i="1"/>
  <c r="L38" i="1"/>
  <c r="K38" i="1"/>
  <c r="I38" i="1"/>
  <c r="H38" i="1"/>
  <c r="F38" i="1"/>
  <c r="E38" i="1"/>
  <c r="B38" i="1"/>
  <c r="R31" i="1"/>
  <c r="R39" i="1" s="1"/>
  <c r="Q31" i="1"/>
  <c r="Q39" i="1" s="1"/>
  <c r="P31" i="1"/>
  <c r="O31" i="1"/>
  <c r="L31" i="1"/>
  <c r="K31" i="1"/>
  <c r="I31" i="1"/>
  <c r="H31" i="1"/>
  <c r="F31" i="1"/>
  <c r="E31" i="1"/>
  <c r="B31" i="1"/>
  <c r="R24" i="1"/>
  <c r="Q24" i="1"/>
  <c r="P24" i="1"/>
  <c r="O24" i="1"/>
  <c r="M24" i="1"/>
  <c r="L24" i="1"/>
  <c r="K24" i="1"/>
  <c r="I24" i="1"/>
  <c r="H24" i="1"/>
  <c r="F24" i="1"/>
  <c r="E24" i="1"/>
  <c r="C24" i="1"/>
  <c r="C39" i="1" s="1"/>
  <c r="B24" i="1"/>
  <c r="R15" i="1"/>
  <c r="Q15" i="1"/>
  <c r="P15" i="1"/>
  <c r="P39" i="1" s="1"/>
  <c r="O15" i="1"/>
  <c r="M15" i="1"/>
  <c r="L15" i="1"/>
  <c r="L39" i="1" s="1"/>
  <c r="K15" i="1"/>
  <c r="I15" i="1"/>
  <c r="I39" i="1" s="1"/>
  <c r="H15" i="1"/>
  <c r="F15" i="1"/>
  <c r="F39" i="1" s="1"/>
  <c r="E15" i="1"/>
  <c r="B15" i="1"/>
  <c r="B39" i="1" s="1"/>
  <c r="E39" i="1" l="1"/>
  <c r="K39" i="1"/>
  <c r="H39" i="1"/>
  <c r="M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Main user</author>
  </authors>
  <commentList>
    <comment ref="K5" authorId="0" shapeId="0" xr:uid="{750C99E9-6E10-4964-BAF1-B94E7F519ED6}">
      <text>
        <r>
          <rPr>
            <i/>
            <sz val="9"/>
            <rFont val="Arial"/>
            <family val="2"/>
          </rPr>
          <t>Valuation of £120,000 provided by Julian Harris - 205f/2015 refers</t>
        </r>
      </text>
    </comment>
  </commentList>
</comments>
</file>

<file path=xl/sharedStrings.xml><?xml version="1.0" encoding="utf-8"?>
<sst xmlns="http://schemas.openxmlformats.org/spreadsheetml/2006/main" count="65" uniqueCount="57">
  <si>
    <t>ST ENDELLION PARISH COUNCIL ASSET REGISTER</t>
  </si>
  <si>
    <t>2012/13</t>
  </si>
  <si>
    <t>2013/14</t>
  </si>
  <si>
    <t>2014/15</t>
  </si>
  <si>
    <t>2016/17</t>
  </si>
  <si>
    <t>2025/2026</t>
  </si>
  <si>
    <t>CODES
(1) Acquired [A]     (2) Repairs [R]
(3) Upgraded [U]     (4) Disposal [D]
(5) Life Estimate [L]</t>
  </si>
  <si>
    <t>Insurance Value</t>
  </si>
  <si>
    <t>Purchase Price</t>
  </si>
  <si>
    <t>Value for Annual Return</t>
  </si>
  <si>
    <t>Dates</t>
  </si>
  <si>
    <t>Cost of Repairs</t>
  </si>
  <si>
    <t>Notes</t>
  </si>
  <si>
    <t>Land and Buildings</t>
  </si>
  <si>
    <t>The Main, Port Gaverne</t>
  </si>
  <si>
    <t>New Road WCs and shop</t>
  </si>
  <si>
    <t>Main Car Park</t>
  </si>
  <si>
    <t>Main CP Ticket Machines</t>
  </si>
  <si>
    <t>Main WCs and Catering Kiosk</t>
  </si>
  <si>
    <t xml:space="preserve">2018/19 &amp; 2019/20 build cost </t>
  </si>
  <si>
    <t>The Playing Field, Trewetha Lane</t>
  </si>
  <si>
    <t>Trelights Village Green</t>
  </si>
  <si>
    <t>St Endellion Cemetery</t>
  </si>
  <si>
    <t>Field adj. to playing field</t>
  </si>
  <si>
    <t>War Memorial</t>
  </si>
  <si>
    <t>Valued at £35K by Drew Memorials in 2019</t>
  </si>
  <si>
    <t>General Contents (Defib, turnstiles-Roscarrock</t>
  </si>
  <si>
    <t>Sports Equipment</t>
  </si>
  <si>
    <t>Basketball net</t>
  </si>
  <si>
    <t>01/03/2022 (U)</t>
  </si>
  <si>
    <t>Swings</t>
  </si>
  <si>
    <t>Basket swing and wobbly belt see-saw</t>
  </si>
  <si>
    <t>Play ship</t>
  </si>
  <si>
    <t>Activity Net &amp; play frame</t>
  </si>
  <si>
    <t>01/03/2022 (A)</t>
  </si>
  <si>
    <t>Purchase and Installation Playground Equip</t>
  </si>
  <si>
    <t>Leat Sluice Gate</t>
  </si>
  <si>
    <t>Welcome to PI Sign</t>
  </si>
  <si>
    <t>05/05/2021 (A)</t>
  </si>
  <si>
    <t>Rebound Bollards</t>
  </si>
  <si>
    <t xml:space="preserve">Two bollards, Church Hill </t>
  </si>
  <si>
    <t>Outside Equipment</t>
  </si>
  <si>
    <t>Termed 'Outside Equipment' on insurance</t>
  </si>
  <si>
    <t>Street furniture (2 Bus shelters, 7 benches, 5 notice boards, phone box, 5 large bins, 3 small bins</t>
  </si>
  <si>
    <t>Termed 'Street Furniture' on insurance</t>
  </si>
  <si>
    <t>Gates and fences</t>
  </si>
  <si>
    <t>WC sensors</t>
  </si>
  <si>
    <t>CCTV New Road and The Main Carpark</t>
  </si>
  <si>
    <t xml:space="preserve">General Contents  </t>
  </si>
  <si>
    <t>Termed 'General Contents' on insurance</t>
  </si>
  <si>
    <t>TOTAL</t>
  </si>
  <si>
    <t>01/10/2018 [A)</t>
  </si>
  <si>
    <t>Laptop x2</t>
  </si>
  <si>
    <t xml:space="preserve">Total </t>
  </si>
  <si>
    <t>Total</t>
  </si>
  <si>
    <t>Insurance Value - 2025/26</t>
  </si>
  <si>
    <t xml:space="preserve">Valuation of £120K provided by Julian Harris in 2015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</si>
</sst>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[$£-809]* #,##0.00_-;\-[$£-809]* #,##0.00_-;_-[$£-809]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indexed="9"/>
      <name val="Arial"/>
      <family val="2"/>
    </font>
    <font>
      <sz val="9"/>
      <color indexed="10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trike/>
      <sz val="9"/>
      <name val="Arial"/>
      <family val="2"/>
    </font>
    <font>
      <strike/>
      <sz val="9"/>
      <color indexed="9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indexed="6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/>
    </xf>
    <xf numFmtId="41" fontId="4" fillId="2" borderId="0" xfId="1" applyNumberFormat="1" applyFont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41" fontId="4" fillId="3" borderId="0" xfId="1" applyNumberFormat="1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164" fontId="4" fillId="2" borderId="0" xfId="1" applyNumberFormat="1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164" fontId="4" fillId="3" borderId="0" xfId="1" applyNumberFormat="1" applyFont="1" applyFill="1" applyAlignment="1">
      <alignment vertical="center"/>
    </xf>
    <xf numFmtId="15" fontId="5" fillId="0" borderId="0" xfId="0" applyNumberFormat="1" applyFont="1" applyAlignment="1">
      <alignment horizontal="center" vertical="center"/>
    </xf>
    <xf numFmtId="164" fontId="6" fillId="3" borderId="0" xfId="1" applyNumberFormat="1" applyFont="1" applyFill="1" applyAlignment="1">
      <alignment horizontal="right" vertical="center"/>
    </xf>
    <xf numFmtId="164" fontId="7" fillId="0" borderId="0" xfId="0" applyNumberFormat="1" applyFont="1" applyAlignment="1">
      <alignment vertical="center"/>
    </xf>
    <xf numFmtId="164" fontId="2" fillId="0" borderId="0" xfId="0" quotePrefix="1" applyNumberFormat="1" applyFont="1" applyAlignment="1">
      <alignment vertical="center" wrapText="1"/>
    </xf>
    <xf numFmtId="41" fontId="5" fillId="0" borderId="0" xfId="0" applyNumberFormat="1" applyFont="1" applyAlignment="1">
      <alignment horizontal="center" vertical="center"/>
    </xf>
    <xf numFmtId="164" fontId="2" fillId="2" borderId="0" xfId="1" applyNumberFormat="1" applyFont="1" applyAlignment="1">
      <alignment vertical="center"/>
    </xf>
    <xf numFmtId="14" fontId="2" fillId="0" borderId="0" xfId="0" quotePrefix="1" applyNumberFormat="1" applyFont="1" applyAlignment="1">
      <alignment horizontal="center" vertical="center"/>
    </xf>
    <xf numFmtId="164" fontId="6" fillId="3" borderId="0" xfId="1" applyNumberFormat="1" applyFont="1" applyFill="1" applyAlignment="1">
      <alignment vertical="center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5" fontId="2" fillId="0" borderId="0" xfId="0" applyNumberFormat="1" applyFont="1" applyAlignment="1">
      <alignment horizontal="left" vertical="center"/>
    </xf>
    <xf numFmtId="164" fontId="2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/>
    </xf>
    <xf numFmtId="164" fontId="2" fillId="0" borderId="2" xfId="1" applyNumberFormat="1" applyFont="1" applyFill="1" applyBorder="1" applyAlignment="1">
      <alignment vertical="center"/>
    </xf>
    <xf numFmtId="164" fontId="2" fillId="0" borderId="2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wrapText="1"/>
    </xf>
    <xf numFmtId="164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9" fillId="0" borderId="0" xfId="0" applyNumberFormat="1" applyFont="1" applyAlignment="1">
      <alignment vertical="center"/>
    </xf>
    <xf numFmtId="164" fontId="2" fillId="0" borderId="0" xfId="0" quotePrefix="1" applyNumberFormat="1" applyFont="1" applyAlignment="1">
      <alignment horizontal="center" vertical="center"/>
    </xf>
    <xf numFmtId="164" fontId="2" fillId="0" borderId="3" xfId="0" quotePrefix="1" applyNumberFormat="1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vertical="center" wrapText="1"/>
    </xf>
    <xf numFmtId="164" fontId="10" fillId="0" borderId="0" xfId="0" applyNumberFormat="1" applyFont="1" applyAlignment="1">
      <alignment vertical="center"/>
    </xf>
    <xf numFmtId="164" fontId="11" fillId="2" borderId="0" xfId="1" applyNumberFormat="1" applyFont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center" wrapText="1"/>
    </xf>
    <xf numFmtId="164" fontId="3" fillId="0" borderId="4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64" fontId="2" fillId="0" borderId="3" xfId="0" applyNumberFormat="1" applyFont="1" applyBorder="1" applyAlignment="1">
      <alignment horizontal="left" vertical="center" wrapText="1"/>
    </xf>
  </cellXfs>
  <cellStyles count="2">
    <cellStyle name="60% - Accent6" xfId="1" builtinId="5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F65F4-A6FD-4139-A55D-EEF4BE7E58BC}">
  <dimension ref="A1:X40"/>
  <sheetViews>
    <sheetView tabSelected="1" workbookViewId="0">
      <selection activeCell="S5" sqref="S5"/>
    </sheetView>
  </sheetViews>
  <sheetFormatPr defaultColWidth="10.33203125" defaultRowHeight="11.4" x14ac:dyDescent="0.3"/>
  <cols>
    <col min="1" max="1" width="35.6640625" style="13" customWidth="1"/>
    <col min="2" max="3" width="10.33203125" style="51" hidden="1" customWidth="1"/>
    <col min="4" max="4" width="2.33203125" style="51" hidden="1" customWidth="1"/>
    <col min="5" max="6" width="10.33203125" style="51" hidden="1" customWidth="1"/>
    <col min="7" max="7" width="2.33203125" style="51" hidden="1" customWidth="1"/>
    <col min="8" max="9" width="10.33203125" style="51" hidden="1" customWidth="1"/>
    <col min="10" max="10" width="2.33203125" style="51" hidden="1" customWidth="1"/>
    <col min="11" max="13" width="10.33203125" style="51" hidden="1" customWidth="1"/>
    <col min="14" max="14" width="12.33203125" style="52" customWidth="1"/>
    <col min="15" max="15" width="10.77734375" style="51" bestFit="1" customWidth="1"/>
    <col min="16" max="16" width="10.33203125" style="51" hidden="1" customWidth="1"/>
    <col min="17" max="17" width="10.77734375" style="51" bestFit="1" customWidth="1"/>
    <col min="18" max="18" width="10.77734375" style="11" bestFit="1" customWidth="1"/>
    <col min="19" max="19" width="56" style="14" bestFit="1" customWidth="1"/>
    <col min="20" max="21" width="10.33203125" style="14"/>
    <col min="22" max="22" width="20.5546875" style="14" customWidth="1"/>
    <col min="23" max="23" width="10.6640625" style="14" bestFit="1" customWidth="1"/>
    <col min="24" max="16384" width="10.33203125" style="14"/>
  </cols>
  <sheetData>
    <row r="1" spans="1:21" s="3" customFormat="1" ht="22.8" x14ac:dyDescent="0.3">
      <c r="A1" s="1" t="s">
        <v>0</v>
      </c>
      <c r="B1" s="2" t="s">
        <v>1</v>
      </c>
      <c r="C1" s="2"/>
      <c r="D1" s="2"/>
      <c r="E1" s="2" t="s">
        <v>2</v>
      </c>
      <c r="F1" s="2"/>
      <c r="G1" s="2"/>
      <c r="H1" s="2" t="s">
        <v>3</v>
      </c>
      <c r="I1" s="2"/>
      <c r="J1" s="2"/>
      <c r="K1" s="2" t="s">
        <v>4</v>
      </c>
      <c r="L1" s="2"/>
      <c r="M1" s="2"/>
      <c r="N1" s="2" t="s">
        <v>5</v>
      </c>
      <c r="O1" s="2"/>
      <c r="P1" s="2"/>
      <c r="Q1" s="2"/>
      <c r="R1" s="2"/>
    </row>
    <row r="2" spans="1:21" s="3" customFormat="1" ht="45.6" x14ac:dyDescent="0.3">
      <c r="A2" s="4" t="s">
        <v>6</v>
      </c>
      <c r="B2" s="2"/>
      <c r="C2" s="1" t="s">
        <v>7</v>
      </c>
      <c r="E2" s="2"/>
      <c r="F2" s="1" t="s">
        <v>7</v>
      </c>
      <c r="H2" s="5" t="s">
        <v>8</v>
      </c>
      <c r="I2" s="1" t="s">
        <v>7</v>
      </c>
      <c r="K2" s="5" t="s">
        <v>8</v>
      </c>
      <c r="L2" s="5" t="s">
        <v>9</v>
      </c>
      <c r="M2" s="1" t="s">
        <v>7</v>
      </c>
      <c r="N2" s="1" t="s">
        <v>10</v>
      </c>
      <c r="O2" s="5" t="s">
        <v>8</v>
      </c>
      <c r="P2" s="5" t="s">
        <v>11</v>
      </c>
      <c r="Q2" s="5" t="s">
        <v>9</v>
      </c>
      <c r="R2" s="6" t="s">
        <v>55</v>
      </c>
      <c r="S2" s="3" t="s">
        <v>12</v>
      </c>
    </row>
    <row r="3" spans="1:21" ht="12" x14ac:dyDescent="0.3">
      <c r="A3" s="7" t="s">
        <v>13</v>
      </c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8"/>
      <c r="N3" s="10"/>
      <c r="O3" s="8"/>
      <c r="P3" s="11"/>
      <c r="Q3" s="12"/>
      <c r="R3" s="8"/>
      <c r="S3" s="13"/>
    </row>
    <row r="4" spans="1:21" x14ac:dyDescent="0.3">
      <c r="A4" s="15" t="s">
        <v>14</v>
      </c>
      <c r="B4" s="16">
        <v>100</v>
      </c>
      <c r="C4" s="16"/>
      <c r="D4" s="16"/>
      <c r="E4" s="16"/>
      <c r="F4" s="16">
        <v>100</v>
      </c>
      <c r="G4" s="16"/>
      <c r="H4" s="16"/>
      <c r="I4" s="16">
        <v>100</v>
      </c>
      <c r="J4" s="16"/>
      <c r="K4" s="16"/>
      <c r="L4" s="17">
        <v>100</v>
      </c>
      <c r="M4" s="16">
        <v>100</v>
      </c>
      <c r="N4" s="18"/>
      <c r="O4" s="16"/>
      <c r="P4" s="16">
        <v>425</v>
      </c>
      <c r="Q4" s="19"/>
      <c r="R4" s="16"/>
      <c r="U4" s="20"/>
    </row>
    <row r="5" spans="1:21" x14ac:dyDescent="0.3">
      <c r="A5" s="15" t="s">
        <v>15</v>
      </c>
      <c r="B5" s="16"/>
      <c r="C5" s="16"/>
      <c r="D5" s="16"/>
      <c r="E5" s="16"/>
      <c r="F5" s="16"/>
      <c r="G5" s="16"/>
      <c r="H5" s="16"/>
      <c r="I5" s="16"/>
      <c r="J5" s="16"/>
      <c r="K5" s="16">
        <v>1</v>
      </c>
      <c r="L5" s="17">
        <v>1</v>
      </c>
      <c r="M5" s="16">
        <v>120000</v>
      </c>
      <c r="N5" s="18"/>
      <c r="O5" s="16"/>
      <c r="P5" s="16"/>
      <c r="Q5" s="21">
        <v>120000</v>
      </c>
      <c r="R5" s="16">
        <v>324513</v>
      </c>
      <c r="S5" s="14" t="s">
        <v>56</v>
      </c>
      <c r="U5" s="20"/>
    </row>
    <row r="6" spans="1:21" x14ac:dyDescent="0.3">
      <c r="A6" s="15" t="s">
        <v>16</v>
      </c>
      <c r="B6" s="16"/>
      <c r="C6" s="16"/>
      <c r="D6" s="16"/>
      <c r="E6" s="16"/>
      <c r="F6" s="16"/>
      <c r="G6" s="16"/>
      <c r="H6" s="16"/>
      <c r="I6" s="16"/>
      <c r="J6" s="16"/>
      <c r="K6" s="16">
        <v>397577</v>
      </c>
      <c r="L6" s="17">
        <v>397577</v>
      </c>
      <c r="M6" s="16">
        <v>450000</v>
      </c>
      <c r="N6" s="18"/>
      <c r="O6" s="16">
        <v>397577</v>
      </c>
      <c r="P6" s="16"/>
      <c r="Q6" s="19">
        <v>397577</v>
      </c>
      <c r="R6" s="22"/>
      <c r="U6" s="20"/>
    </row>
    <row r="7" spans="1:21" x14ac:dyDescent="0.3">
      <c r="A7" s="23" t="s">
        <v>17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7"/>
      <c r="M7" s="16"/>
      <c r="N7" s="18"/>
      <c r="O7" s="16">
        <v>21000</v>
      </c>
      <c r="P7" s="16">
        <v>506</v>
      </c>
      <c r="Q7" s="19">
        <v>21000</v>
      </c>
      <c r="R7" s="16">
        <v>21000</v>
      </c>
      <c r="U7" s="24"/>
    </row>
    <row r="8" spans="1:21" x14ac:dyDescent="0.3">
      <c r="A8" s="23" t="s">
        <v>18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25"/>
      <c r="M8" s="16"/>
      <c r="N8" s="26">
        <v>43479</v>
      </c>
      <c r="O8" s="16">
        <v>191972</v>
      </c>
      <c r="P8" s="16"/>
      <c r="Q8" s="27">
        <v>191972</v>
      </c>
      <c r="R8" s="16">
        <v>203923</v>
      </c>
      <c r="S8" s="14" t="s">
        <v>19</v>
      </c>
    </row>
    <row r="9" spans="1:21" x14ac:dyDescent="0.3">
      <c r="A9" s="15" t="s">
        <v>20</v>
      </c>
      <c r="B9" s="16">
        <v>125</v>
      </c>
      <c r="C9" s="16"/>
      <c r="D9" s="16"/>
      <c r="E9" s="16"/>
      <c r="F9" s="16">
        <v>125</v>
      </c>
      <c r="G9" s="16"/>
      <c r="H9" s="16"/>
      <c r="I9" s="16">
        <v>125</v>
      </c>
      <c r="J9" s="16"/>
      <c r="K9" s="16"/>
      <c r="L9" s="17">
        <v>125</v>
      </c>
      <c r="M9" s="16">
        <v>125</v>
      </c>
      <c r="N9" s="18"/>
      <c r="O9" s="16"/>
      <c r="P9" s="16"/>
      <c r="Q9" s="19"/>
      <c r="R9" s="16"/>
      <c r="S9" s="13"/>
      <c r="U9" s="20"/>
    </row>
    <row r="10" spans="1:21" ht="12" x14ac:dyDescent="0.3">
      <c r="A10" s="15" t="s">
        <v>21</v>
      </c>
      <c r="B10" s="16">
        <v>1</v>
      </c>
      <c r="C10" s="28"/>
      <c r="D10" s="28"/>
      <c r="E10" s="16"/>
      <c r="F10" s="16">
        <v>1</v>
      </c>
      <c r="G10" s="28"/>
      <c r="H10" s="16"/>
      <c r="I10" s="16">
        <v>1</v>
      </c>
      <c r="J10" s="28"/>
      <c r="K10" s="16"/>
      <c r="L10" s="17">
        <v>1</v>
      </c>
      <c r="M10" s="16">
        <v>1</v>
      </c>
      <c r="N10" s="29"/>
      <c r="O10" s="16"/>
      <c r="P10" s="16"/>
      <c r="Q10" s="19"/>
      <c r="R10" s="16"/>
      <c r="S10" s="13"/>
      <c r="U10" s="20"/>
    </row>
    <row r="11" spans="1:21" x14ac:dyDescent="0.3">
      <c r="A11" s="15" t="s">
        <v>22</v>
      </c>
      <c r="B11" s="16">
        <v>2434</v>
      </c>
      <c r="C11" s="16"/>
      <c r="D11" s="16"/>
      <c r="E11" s="16"/>
      <c r="F11" s="16">
        <v>2434</v>
      </c>
      <c r="G11" s="16"/>
      <c r="H11" s="16"/>
      <c r="I11" s="16">
        <v>2434</v>
      </c>
      <c r="J11" s="16"/>
      <c r="K11" s="16"/>
      <c r="L11" s="17">
        <v>2434</v>
      </c>
      <c r="M11" s="16">
        <v>2434</v>
      </c>
      <c r="N11" s="18"/>
      <c r="O11" s="16"/>
      <c r="P11" s="16"/>
      <c r="Q11" s="19"/>
      <c r="R11" s="16"/>
      <c r="S11" s="13"/>
      <c r="U11" s="20"/>
    </row>
    <row r="12" spans="1:21" x14ac:dyDescent="0.3">
      <c r="A12" s="15" t="s">
        <v>23</v>
      </c>
      <c r="B12" s="16">
        <v>14146</v>
      </c>
      <c r="C12" s="16"/>
      <c r="D12" s="16"/>
      <c r="E12" s="16"/>
      <c r="F12" s="16">
        <v>14146</v>
      </c>
      <c r="G12" s="16"/>
      <c r="H12" s="16"/>
      <c r="I12" s="16">
        <v>14146</v>
      </c>
      <c r="J12" s="16"/>
      <c r="K12" s="16"/>
      <c r="L12" s="17">
        <v>14146</v>
      </c>
      <c r="M12" s="16">
        <v>14146</v>
      </c>
      <c r="N12" s="18"/>
      <c r="O12" s="16"/>
      <c r="P12" s="16"/>
      <c r="Q12" s="19"/>
      <c r="R12" s="16"/>
      <c r="U12" s="20"/>
    </row>
    <row r="13" spans="1:21" x14ac:dyDescent="0.3">
      <c r="A13" s="15" t="s">
        <v>24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  <c r="M13" s="16"/>
      <c r="N13" s="26">
        <v>43525</v>
      </c>
      <c r="O13" s="16">
        <v>1</v>
      </c>
      <c r="P13" s="16"/>
      <c r="Q13" s="19">
        <v>30000</v>
      </c>
      <c r="R13" s="16">
        <v>48276</v>
      </c>
      <c r="S13" s="30" t="s">
        <v>25</v>
      </c>
      <c r="U13" s="20"/>
    </row>
    <row r="14" spans="1:21" ht="22.8" x14ac:dyDescent="0.3">
      <c r="A14" s="15" t="s">
        <v>26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  <c r="M14" s="16"/>
      <c r="N14" s="26"/>
      <c r="O14" s="16">
        <v>23000</v>
      </c>
      <c r="P14" s="16"/>
      <c r="Q14" s="19">
        <v>23000</v>
      </c>
      <c r="R14" s="16">
        <v>23671</v>
      </c>
      <c r="S14" s="30"/>
      <c r="U14" s="20"/>
    </row>
    <row r="15" spans="1:21" x14ac:dyDescent="0.3">
      <c r="A15" s="31" t="s">
        <v>54</v>
      </c>
      <c r="B15" s="32">
        <f>SUM(B4:B12)</f>
        <v>16806</v>
      </c>
      <c r="C15" s="32"/>
      <c r="D15" s="32"/>
      <c r="E15" s="32">
        <f>SUM(E4:E12)</f>
        <v>0</v>
      </c>
      <c r="F15" s="32">
        <f>SUM(F4:F12)</f>
        <v>16806</v>
      </c>
      <c r="G15" s="32"/>
      <c r="H15" s="32">
        <f>SUM(H4:H12)</f>
        <v>0</v>
      </c>
      <c r="I15" s="32">
        <f>SUM(I4:I12)</f>
        <v>16806</v>
      </c>
      <c r="J15" s="32"/>
      <c r="K15" s="32">
        <f>SUM(K4:K12)</f>
        <v>397578</v>
      </c>
      <c r="L15" s="33">
        <f>SUM(L4:L12)</f>
        <v>414384</v>
      </c>
      <c r="M15" s="32">
        <f>SUM(M4:M12)</f>
        <v>586806</v>
      </c>
      <c r="N15" s="34"/>
      <c r="O15" s="32">
        <f>SUM(O4:O14)</f>
        <v>633550</v>
      </c>
      <c r="P15" s="32">
        <f>SUM(P4:P14)</f>
        <v>931</v>
      </c>
      <c r="Q15" s="32">
        <f>SUM(Q4:Q14)</f>
        <v>783549</v>
      </c>
      <c r="R15" s="32">
        <f>SUM(R3:R14)</f>
        <v>621383</v>
      </c>
      <c r="U15" s="20"/>
    </row>
    <row r="16" spans="1:21" x14ac:dyDescent="0.3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  <c r="M16" s="16"/>
      <c r="N16" s="18"/>
      <c r="O16" s="16"/>
      <c r="P16" s="16"/>
      <c r="Q16" s="19"/>
      <c r="R16" s="22"/>
    </row>
    <row r="17" spans="1:22" x14ac:dyDescent="0.3">
      <c r="A17" s="15" t="s">
        <v>27</v>
      </c>
      <c r="B17" s="16">
        <v>25061</v>
      </c>
      <c r="C17" s="16">
        <v>25967</v>
      </c>
      <c r="D17" s="16"/>
      <c r="E17" s="16"/>
      <c r="F17" s="16">
        <v>25061</v>
      </c>
      <c r="G17" s="16"/>
      <c r="H17" s="16"/>
      <c r="I17" s="16"/>
      <c r="J17" s="16"/>
      <c r="K17" s="16"/>
      <c r="L17" s="17">
        <v>25061</v>
      </c>
      <c r="M17" s="16">
        <v>27548</v>
      </c>
      <c r="N17" s="18"/>
      <c r="O17" s="16"/>
      <c r="P17" s="16">
        <v>2430</v>
      </c>
      <c r="Q17" s="19">
        <v>10000</v>
      </c>
      <c r="R17" s="16">
        <v>10000</v>
      </c>
    </row>
    <row r="18" spans="1:22" x14ac:dyDescent="0.3">
      <c r="A18" s="15" t="s">
        <v>28</v>
      </c>
      <c r="B18" s="16"/>
      <c r="C18" s="16"/>
      <c r="D18" s="16"/>
      <c r="E18" s="16"/>
      <c r="F18" s="16"/>
      <c r="G18" s="16"/>
      <c r="H18" s="16">
        <v>633</v>
      </c>
      <c r="I18" s="16"/>
      <c r="J18" s="16"/>
      <c r="K18" s="16"/>
      <c r="L18" s="17">
        <v>633</v>
      </c>
      <c r="M18" s="16"/>
      <c r="N18" s="18" t="s">
        <v>29</v>
      </c>
      <c r="O18" s="16">
        <v>474</v>
      </c>
      <c r="P18" s="16"/>
      <c r="Q18" s="19"/>
      <c r="R18" s="22"/>
      <c r="S18" s="13"/>
    </row>
    <row r="19" spans="1:22" x14ac:dyDescent="0.3">
      <c r="A19" s="15" t="s">
        <v>30</v>
      </c>
      <c r="B19" s="16"/>
      <c r="C19" s="16"/>
      <c r="D19" s="16"/>
      <c r="E19" s="16"/>
      <c r="F19" s="16"/>
      <c r="G19" s="16"/>
      <c r="H19" s="16">
        <v>4333</v>
      </c>
      <c r="I19" s="16"/>
      <c r="J19" s="16"/>
      <c r="K19" s="16"/>
      <c r="L19" s="17">
        <v>4333</v>
      </c>
      <c r="M19" s="16"/>
      <c r="N19" s="18"/>
      <c r="O19" s="16"/>
      <c r="P19" s="16"/>
      <c r="Q19" s="19"/>
      <c r="R19" s="22"/>
      <c r="S19" s="13"/>
    </row>
    <row r="20" spans="1:22" s="38" customFormat="1" x14ac:dyDescent="0.2">
      <c r="A20" s="35" t="s">
        <v>31</v>
      </c>
      <c r="B20" s="36"/>
      <c r="C20" s="36"/>
      <c r="D20" s="36"/>
      <c r="E20" s="36"/>
      <c r="F20" s="36"/>
      <c r="G20" s="36"/>
      <c r="H20" s="36"/>
      <c r="I20" s="36"/>
      <c r="J20" s="36"/>
      <c r="K20" s="16">
        <v>8252</v>
      </c>
      <c r="L20" s="17">
        <v>8252</v>
      </c>
      <c r="M20" s="16">
        <v>8252</v>
      </c>
      <c r="N20" s="37"/>
      <c r="O20" s="16">
        <v>8252</v>
      </c>
      <c r="P20" s="16"/>
      <c r="Q20" s="19"/>
      <c r="R20" s="22"/>
      <c r="S20" s="13"/>
    </row>
    <row r="21" spans="1:22" x14ac:dyDescent="0.3">
      <c r="A21" s="15" t="s">
        <v>32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53" t="s">
        <v>51</v>
      </c>
      <c r="O21" s="16">
        <v>30098</v>
      </c>
      <c r="P21" s="16"/>
      <c r="Q21" s="19"/>
      <c r="R21" s="22"/>
      <c r="V21" s="30"/>
    </row>
    <row r="22" spans="1:22" x14ac:dyDescent="0.3">
      <c r="A22" s="15" t="s">
        <v>33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8" t="s">
        <v>34</v>
      </c>
      <c r="O22" s="16">
        <v>28750</v>
      </c>
      <c r="P22" s="16"/>
      <c r="Q22" s="27"/>
      <c r="R22" s="39"/>
      <c r="S22" s="30"/>
      <c r="V22" s="30"/>
    </row>
    <row r="23" spans="1:22" x14ac:dyDescent="0.3">
      <c r="A23" s="15" t="s">
        <v>35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8"/>
      <c r="O23" s="16"/>
      <c r="P23" s="16"/>
      <c r="Q23" s="27">
        <v>90000</v>
      </c>
      <c r="R23" s="39">
        <v>90000</v>
      </c>
      <c r="S23" s="30"/>
      <c r="V23" s="30"/>
    </row>
    <row r="24" spans="1:22" x14ac:dyDescent="0.3">
      <c r="A24" s="31" t="s">
        <v>53</v>
      </c>
      <c r="B24" s="32">
        <f>SUM(B16:B23)</f>
        <v>25061</v>
      </c>
      <c r="C24" s="32">
        <f>SUM(C16:C23)</f>
        <v>25967</v>
      </c>
      <c r="D24" s="32"/>
      <c r="E24" s="32">
        <f>SUM(E16:E23)</f>
        <v>0</v>
      </c>
      <c r="F24" s="32">
        <f>SUM(F16:F23)</f>
        <v>25061</v>
      </c>
      <c r="G24" s="32"/>
      <c r="H24" s="32">
        <f>SUM(H16:H23)</f>
        <v>4966</v>
      </c>
      <c r="I24" s="32">
        <f>SUM(I16:I23)</f>
        <v>0</v>
      </c>
      <c r="J24" s="32"/>
      <c r="K24" s="32">
        <f>SUM(K16:K23)</f>
        <v>8252</v>
      </c>
      <c r="L24" s="33">
        <f>SUM(L17:L23)</f>
        <v>38279</v>
      </c>
      <c r="M24" s="32">
        <f>SUM(M16:M23)</f>
        <v>35800</v>
      </c>
      <c r="N24" s="34"/>
      <c r="O24" s="32">
        <f>SUM(O16:O23)</f>
        <v>67574</v>
      </c>
      <c r="P24" s="32">
        <f>SUM(P16:P23)</f>
        <v>2430</v>
      </c>
      <c r="Q24" s="32">
        <f>SUM(Q16:Q23)</f>
        <v>100000</v>
      </c>
      <c r="R24" s="32">
        <f>SUM(R16:R23)</f>
        <v>100000</v>
      </c>
    </row>
    <row r="25" spans="1:22" x14ac:dyDescent="0.3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  <c r="M25" s="16"/>
      <c r="N25" s="18"/>
      <c r="O25" s="16"/>
      <c r="P25" s="16"/>
      <c r="Q25" s="19"/>
      <c r="R25" s="22"/>
    </row>
    <row r="26" spans="1:22" x14ac:dyDescent="0.3">
      <c r="A26" s="15" t="s">
        <v>36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  <c r="M26" s="16"/>
      <c r="N26" s="18"/>
      <c r="O26" s="16">
        <v>1500</v>
      </c>
      <c r="P26" s="16"/>
      <c r="Q26" s="19">
        <v>1500</v>
      </c>
      <c r="R26" s="16">
        <v>1500</v>
      </c>
    </row>
    <row r="27" spans="1:22" x14ac:dyDescent="0.3">
      <c r="A27" s="15" t="s">
        <v>37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7"/>
      <c r="M27" s="16"/>
      <c r="N27" s="40" t="s">
        <v>38</v>
      </c>
      <c r="O27" s="16">
        <v>490</v>
      </c>
      <c r="P27" s="16"/>
      <c r="Q27" s="19">
        <v>490</v>
      </c>
      <c r="R27" s="16">
        <v>490</v>
      </c>
    </row>
    <row r="28" spans="1:22" x14ac:dyDescent="0.3">
      <c r="A28" s="15" t="s">
        <v>39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7"/>
      <c r="M28" s="16"/>
      <c r="N28" s="26">
        <v>43717</v>
      </c>
      <c r="O28" s="16">
        <v>419</v>
      </c>
      <c r="P28" s="16"/>
      <c r="Q28" s="19">
        <v>431</v>
      </c>
      <c r="R28" s="16">
        <v>431</v>
      </c>
      <c r="S28" s="14" t="s">
        <v>40</v>
      </c>
    </row>
    <row r="29" spans="1:22" x14ac:dyDescent="0.3">
      <c r="A29" s="15" t="s">
        <v>41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7"/>
      <c r="M29" s="16"/>
      <c r="N29" s="18"/>
      <c r="O29" s="16"/>
      <c r="P29" s="16"/>
      <c r="Q29" s="19">
        <v>1500</v>
      </c>
      <c r="R29" s="16">
        <v>1500</v>
      </c>
      <c r="S29" s="14" t="s">
        <v>42</v>
      </c>
    </row>
    <row r="30" spans="1:22" ht="34.200000000000003" x14ac:dyDescent="0.3">
      <c r="A30" s="41" t="s">
        <v>43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17"/>
      <c r="M30" s="42"/>
      <c r="N30" s="43"/>
      <c r="O30" s="42">
        <v>25000</v>
      </c>
      <c r="P30" s="16"/>
      <c r="Q30" s="19">
        <v>25000</v>
      </c>
      <c r="R30" s="42">
        <v>25000</v>
      </c>
      <c r="S30" s="14" t="s">
        <v>44</v>
      </c>
    </row>
    <row r="31" spans="1:22" x14ac:dyDescent="0.3">
      <c r="A31" s="44" t="s">
        <v>53</v>
      </c>
      <c r="B31" s="42">
        <f>SUM(B27:B30)</f>
        <v>0</v>
      </c>
      <c r="C31" s="42">
        <v>50470</v>
      </c>
      <c r="D31" s="42"/>
      <c r="E31" s="42">
        <f>SUM(E27:E30)</f>
        <v>0</v>
      </c>
      <c r="F31" s="42">
        <f>SUM(F27:F30)</f>
        <v>0</v>
      </c>
      <c r="G31" s="42"/>
      <c r="H31" s="42">
        <f>SUM(H27:H30)</f>
        <v>0</v>
      </c>
      <c r="I31" s="42">
        <f>SUM(I27:I30)</f>
        <v>0</v>
      </c>
      <c r="J31" s="42"/>
      <c r="K31" s="42">
        <f>SUM(K27:K30)</f>
        <v>0</v>
      </c>
      <c r="L31" s="33">
        <f>SUM(L27:L30)</f>
        <v>0</v>
      </c>
      <c r="M31" s="42">
        <v>59195</v>
      </c>
      <c r="N31" s="43"/>
      <c r="O31" s="42">
        <f>SUM(O27:O30)</f>
        <v>25909</v>
      </c>
      <c r="P31" s="32">
        <f>SUM(P27:P30)</f>
        <v>0</v>
      </c>
      <c r="Q31" s="32">
        <f>SUM(Q27:Q30)</f>
        <v>27421</v>
      </c>
      <c r="R31" s="42">
        <f>SUM(R27:R30)</f>
        <v>27421</v>
      </c>
    </row>
    <row r="32" spans="1:22" x14ac:dyDescent="0.3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7"/>
      <c r="M32" s="16"/>
      <c r="N32" s="18"/>
      <c r="O32" s="16"/>
      <c r="P32" s="16"/>
      <c r="Q32" s="19"/>
      <c r="R32" s="22"/>
    </row>
    <row r="33" spans="1:24" x14ac:dyDescent="0.3">
      <c r="A33" s="15" t="s">
        <v>52</v>
      </c>
      <c r="B33" s="16"/>
      <c r="C33" s="16"/>
      <c r="D33" s="16"/>
      <c r="E33" s="16"/>
      <c r="F33" s="16"/>
      <c r="G33" s="16"/>
      <c r="H33" s="16">
        <v>547</v>
      </c>
      <c r="I33" s="16"/>
      <c r="J33" s="16"/>
      <c r="K33" s="16">
        <v>547</v>
      </c>
      <c r="L33" s="17">
        <v>547</v>
      </c>
      <c r="M33" s="16">
        <v>548</v>
      </c>
      <c r="N33" s="18"/>
      <c r="O33" s="16">
        <v>700</v>
      </c>
      <c r="P33" s="16"/>
      <c r="Q33" s="19">
        <v>700</v>
      </c>
      <c r="R33" s="16">
        <v>1000</v>
      </c>
    </row>
    <row r="34" spans="1:24" x14ac:dyDescent="0.3">
      <c r="A34" s="15" t="s">
        <v>45</v>
      </c>
      <c r="B34" s="45">
        <v>2440</v>
      </c>
      <c r="C34" s="45">
        <v>2757</v>
      </c>
      <c r="D34" s="45"/>
      <c r="E34" s="45"/>
      <c r="F34" s="45">
        <v>2757</v>
      </c>
      <c r="G34" s="45"/>
      <c r="H34" s="45"/>
      <c r="I34" s="45"/>
      <c r="J34" s="45"/>
      <c r="K34" s="45"/>
      <c r="L34" s="46">
        <v>2440</v>
      </c>
      <c r="M34" s="45">
        <v>2925</v>
      </c>
      <c r="N34" s="47"/>
      <c r="O34" s="45"/>
      <c r="P34" s="45"/>
      <c r="Q34" s="19">
        <v>3000</v>
      </c>
      <c r="R34" s="16"/>
    </row>
    <row r="35" spans="1:24" x14ac:dyDescent="0.3">
      <c r="A35" s="15" t="s">
        <v>46</v>
      </c>
      <c r="B35" s="16"/>
      <c r="C35" s="16"/>
      <c r="D35" s="16"/>
      <c r="E35" s="16"/>
      <c r="F35" s="16"/>
      <c r="G35" s="16"/>
      <c r="H35" s="16">
        <v>121</v>
      </c>
      <c r="I35" s="16"/>
      <c r="J35" s="16"/>
      <c r="K35" s="16"/>
      <c r="L35" s="17">
        <v>121</v>
      </c>
      <c r="M35" s="16"/>
      <c r="N35" s="18"/>
      <c r="O35" s="16"/>
      <c r="P35" s="16"/>
      <c r="Q35" s="19">
        <v>121</v>
      </c>
      <c r="R35" s="16"/>
    </row>
    <row r="36" spans="1:24" x14ac:dyDescent="0.3">
      <c r="A36" s="15" t="s">
        <v>47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7"/>
      <c r="M36" s="16"/>
      <c r="N36" s="18"/>
      <c r="O36" s="16">
        <v>4000</v>
      </c>
      <c r="P36" s="16"/>
      <c r="Q36" s="19">
        <v>4000</v>
      </c>
      <c r="R36" s="16"/>
    </row>
    <row r="37" spans="1:24" x14ac:dyDescent="0.3">
      <c r="A37" s="54" t="s">
        <v>48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16"/>
      <c r="Q37" s="19"/>
      <c r="R37" s="16">
        <v>6000</v>
      </c>
      <c r="S37" s="14" t="s">
        <v>49</v>
      </c>
    </row>
    <row r="38" spans="1:24" x14ac:dyDescent="0.3">
      <c r="A38" s="44" t="s">
        <v>53</v>
      </c>
      <c r="B38" s="42">
        <f>SUM(B34:B37)</f>
        <v>2440</v>
      </c>
      <c r="C38" s="42">
        <v>50470</v>
      </c>
      <c r="D38" s="42"/>
      <c r="E38" s="42">
        <f>SUM(E34:E37)</f>
        <v>0</v>
      </c>
      <c r="F38" s="42">
        <f>SUM(F34:F37)</f>
        <v>2757</v>
      </c>
      <c r="G38" s="42"/>
      <c r="H38" s="42">
        <f>SUM(H34:H37)</f>
        <v>121</v>
      </c>
      <c r="I38" s="42">
        <f>SUM(I34:I37)</f>
        <v>0</v>
      </c>
      <c r="J38" s="42"/>
      <c r="K38" s="42">
        <f>SUM(K34:K37)</f>
        <v>0</v>
      </c>
      <c r="L38" s="33">
        <f>SUM(L34:L37)</f>
        <v>2561</v>
      </c>
      <c r="M38" s="42">
        <v>59195</v>
      </c>
      <c r="N38" s="43"/>
      <c r="O38" s="42">
        <f>SUM(O34:O37)</f>
        <v>4000</v>
      </c>
      <c r="P38" s="32">
        <f>SUM(P34:P37)</f>
        <v>0</v>
      </c>
      <c r="Q38" s="32">
        <f>SUM(Q34:Q37)</f>
        <v>7121</v>
      </c>
      <c r="R38" s="42">
        <f>SUM(R34:R37)</f>
        <v>6000</v>
      </c>
    </row>
    <row r="39" spans="1:24" s="50" customFormat="1" ht="12.6" thickBot="1" x14ac:dyDescent="0.35">
      <c r="A39" s="48" t="s">
        <v>50</v>
      </c>
      <c r="B39" s="49" t="e">
        <f>B15+B24+B31+#REF!</f>
        <v>#REF!</v>
      </c>
      <c r="C39" s="49" t="e">
        <f>C15+C24+C31+#REF!</f>
        <v>#REF!</v>
      </c>
      <c r="D39" s="49"/>
      <c r="E39" s="49" t="e">
        <f>E15+E24+E31+#REF!</f>
        <v>#REF!</v>
      </c>
      <c r="F39" s="49" t="e">
        <f>F15+F24+F31+#REF!</f>
        <v>#REF!</v>
      </c>
      <c r="G39" s="49"/>
      <c r="H39" s="49" t="e">
        <f>H15+H24+H31+#REF!</f>
        <v>#REF!</v>
      </c>
      <c r="I39" s="49" t="e">
        <f>I15+I24+I31+#REF!</f>
        <v>#REF!</v>
      </c>
      <c r="J39" s="49"/>
      <c r="K39" s="49" t="e">
        <f>K15+K24+K31+#REF!</f>
        <v>#REF!</v>
      </c>
      <c r="L39" s="49" t="e">
        <f>L15+L24+L31+#REF!</f>
        <v>#REF!</v>
      </c>
      <c r="M39" s="49" t="e">
        <f>M15+M24+M31+#REF!</f>
        <v>#REF!</v>
      </c>
      <c r="N39" s="29"/>
      <c r="O39" s="49">
        <f>O15+O24+O31+O38</f>
        <v>731033</v>
      </c>
      <c r="P39" s="49" t="e">
        <f>P15+P24+P31+#REF!</f>
        <v>#REF!</v>
      </c>
      <c r="Q39" s="49">
        <f>Q15+Q24+Q31+Q38</f>
        <v>918091</v>
      </c>
      <c r="R39" s="49">
        <f>R15+R24+R31+R38</f>
        <v>754804</v>
      </c>
      <c r="V39" s="14"/>
      <c r="W39" s="14"/>
      <c r="X39" s="14"/>
    </row>
    <row r="40" spans="1:24" ht="12" thickTop="1" x14ac:dyDescent="0.3"/>
  </sheetData>
  <mergeCells count="1">
    <mergeCell ref="A37:O37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Harrison</dc:creator>
  <cp:lastModifiedBy>Danielle Harrison</cp:lastModifiedBy>
  <dcterms:created xsi:type="dcterms:W3CDTF">2025-04-07T12:10:44Z</dcterms:created>
  <dcterms:modified xsi:type="dcterms:W3CDTF">2025-04-17T10:25:09Z</dcterms:modified>
</cp:coreProperties>
</file>